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 RAC frm 20-21\APR 4th MYT\APR 2023-24\Transmission ATP 25-26\Additional Info\Drafts\Updated 1.1ds\"/>
    </mc:Choice>
  </mc:AlternateContent>
  <bookViews>
    <workbookView xWindow="0" yWindow="0" windowWidth="20490" windowHeight="7665"/>
  </bookViews>
  <sheets>
    <sheet name="ARR 2025-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123Graph_AAGRL" hidden="1">'[1]Sec-5a'!$C$3:$C$31</definedName>
    <definedName name="__123Graph_AAGRLPUMP" hidden="1">'[2]agl-pump-sets'!$C$8:$C$31</definedName>
    <definedName name="__123Graph_AChart2" hidden="1">'[1]Sec-1a'!$C$5:$C$42</definedName>
    <definedName name="__123Graph_AENERGY" hidden="1">'[2]EG-02-03'!$F$6:$F$36</definedName>
    <definedName name="__123Graph_AGROSS" hidden="1">'[1]Sec-8d'!$C$14:$C$39</definedName>
    <definedName name="__123Graph_AGROWTH" hidden="1">'[1]Sec-1a'!$C$5:$C$41</definedName>
    <definedName name="__123Graph_AIND_PUMPA" hidden="1">'[3]pump-sets(AI)'!$C$6:$C$31</definedName>
    <definedName name="__123Graph_AINSTAL" localSheetId="0" hidden="1">'[4]installes-capacity'!#REF!</definedName>
    <definedName name="__123Graph_AINSTAL" hidden="1">'[4]installes-capacity'!#REF!</definedName>
    <definedName name="__123Graph_AIRRI" hidden="1">'[3]pump-sets(AI)'!$C$41:$C$61</definedName>
    <definedName name="__123Graph_AIRRIA" hidden="1">'[3]pump-sets(AI)'!$C$41:$C$61</definedName>
    <definedName name="__123Graph_ALENGTH" hidden="1">'[1]Sec-3a'!$C$6:$C$31</definedName>
    <definedName name="__123Graph_ALOAD" hidden="1">'[1]Sec-1b'!$B$11:$B$34</definedName>
    <definedName name="__123Graph_APATTERN" hidden="1">'[1]Sec-1c'!$B$10:$B$22</definedName>
    <definedName name="__123Graph_APERCAP" hidden="1">'[5]per-capita'!$C$8:$C$36</definedName>
    <definedName name="__123Graph_APURCHASE" hidden="1">'[1]Sec-1c'!$F$7:$F$12</definedName>
    <definedName name="__123Graph_ARESOUR" hidden="1">'[1]Sec-8c'!$C$5:$C$8</definedName>
    <definedName name="__123Graph_ATOWNS" hidden="1">'[4]towns&amp;villages'!$D$9:$D$33</definedName>
    <definedName name="__123Graph_B" hidden="1">[4]EG!$B$6:$B$36</definedName>
    <definedName name="__123Graph_BChart2" hidden="1">'[1]Sec-1a'!$B$5:$B$42</definedName>
    <definedName name="__123Graph_BENERGY" hidden="1">'[2]EG-02-03'!$B$6:$B$36</definedName>
    <definedName name="__123Graph_BGROSS" hidden="1">'[1]Sec-8d'!$D$5:$D$27</definedName>
    <definedName name="__123Graph_BGROWTH" hidden="1">'[1]Sec-1a'!$B$5:$B$41</definedName>
    <definedName name="__123Graph_BINSTAL" localSheetId="0" hidden="1">'[4]installes-capacity'!#REF!</definedName>
    <definedName name="__123Graph_BINSTAL" hidden="1">'[4]installes-capacity'!#REF!</definedName>
    <definedName name="__123Graph_BPATTERN" hidden="1">'[1]Sec-1c'!$D$9:$D$22</definedName>
    <definedName name="__123Graph_BPURCHASE" hidden="1">'[1]Sec-1c'!$H$7:$H$13</definedName>
    <definedName name="__123Graph_BSYSTEM" hidden="1">[6]A!$B$4:$B$15</definedName>
    <definedName name="__123Graph_BTOWNS" hidden="1">'[4]towns&amp;villages'!$C$9:$C$33</definedName>
    <definedName name="__123Graph_CENERGY" hidden="1">'[2]EG-02-03'!$C$6:$C$36</definedName>
    <definedName name="__123Graph_CINSTAL" localSheetId="0" hidden="1">'[4]installes-capacity'!#REF!</definedName>
    <definedName name="__123Graph_CINSTAL" hidden="1">'[4]installes-capacity'!#REF!</definedName>
    <definedName name="__123Graph_CPATTERN" hidden="1">'[1]Sec-1c'!$D$9:$D$9</definedName>
    <definedName name="__123Graph_CPURCHASE" hidden="1">'[1]Sec-1c'!$D$9:$D$9</definedName>
    <definedName name="__123Graph_CSYSTEM" hidden="1">[6]A!$C$4:$C$15</definedName>
    <definedName name="__123Graph_CTOWNS" hidden="1">'[4]towns&amp;villages'!$E$9:$E$33</definedName>
    <definedName name="__123Graph_DENERGY" hidden="1">'[2]EG-02-03'!$G$6:$G$36</definedName>
    <definedName name="__123Graph_DINSTAL" localSheetId="0" hidden="1">'[4]installes-capacity'!#REF!</definedName>
    <definedName name="__123Graph_DINSTAL" hidden="1">'[4]installes-capacity'!#REF!</definedName>
    <definedName name="__123Graph_LBL_A" hidden="1">'[5]per-capita'!$C$8:$C$36</definedName>
    <definedName name="__123Graph_LBL_APERCAP" hidden="1">'[5]per-capita'!$C$8:$C$36</definedName>
    <definedName name="__123Graph_X" hidden="1">'[1]Sec-1a'!$A$5:$A$41</definedName>
    <definedName name="__123Graph_XAGRL" hidden="1">'[1]Sec-5a'!$B$3:$B$31</definedName>
    <definedName name="__123Graph_XAGRLPUMP" hidden="1">'[2]agl-pump-sets'!$B$8:$B$31</definedName>
    <definedName name="__123Graph_XChart2" hidden="1">'[1]Sec-1a'!$A$5:$A$42</definedName>
    <definedName name="__123Graph_XCurrent" hidden="1">'[1]Sec-1a'!$A$5:$A$41</definedName>
    <definedName name="__123Graph_XENERGY" hidden="1">'[2]EG-02-03'!$A$6:$A$36</definedName>
    <definedName name="__123Graph_XGROSS" hidden="1">'[1]Sec-8d'!$B$14:$B$39</definedName>
    <definedName name="__123Graph_XGROWTH" hidden="1">'[1]Sec-1a'!$A$5:$A$41</definedName>
    <definedName name="__123Graph_XIND_PUMPA" hidden="1">'[3]pump-sets(AI)'!$B$6:$B$31</definedName>
    <definedName name="__123Graph_XINSTAL" localSheetId="0" hidden="1">'[4]installes-capacity'!#REF!</definedName>
    <definedName name="__123Graph_XINSTAL" hidden="1">'[4]installes-capacity'!#REF!</definedName>
    <definedName name="__123Graph_XIRRI" hidden="1">'[3]pump-sets(AI)'!$B$41:$B$61</definedName>
    <definedName name="__123Graph_XIRRIA" hidden="1">'[3]pump-sets(AI)'!$B$41:$B$61</definedName>
    <definedName name="__123Graph_XLENGTH" hidden="1">'[1]Sec-3a'!$B$6:$B$31</definedName>
    <definedName name="__123Graph_XLOAD" hidden="1">'[1]Sec-1b'!$A$11:$A$34</definedName>
    <definedName name="__123Graph_XPERCAP" hidden="1">'[5]per-capita'!$B$8:$B$40</definedName>
    <definedName name="__123Graph_XRESOUR" hidden="1">'[1]Sec-8c'!$B$5:$B$8</definedName>
    <definedName name="__123Graph_XSYSTEM" hidden="1">[6]A!$A$4:$A$15</definedName>
    <definedName name="__123Graph_XTOWNS" hidden="1">'[4]towns&amp;villages'!$B$9:$B$33</definedName>
    <definedName name="__B1" localSheetId="0" hidden="1">{"pl_t&amp;d",#N/A,FALSE,"p&amp;l_t&amp;D_01_02 (2)"}</definedName>
    <definedName name="__B1" hidden="1">{"pl_t&amp;d",#N/A,FALSE,"p&amp;l_t&amp;D_01_02 (2)"}</definedName>
    <definedName name="__dem2" localSheetId="0" hidden="1">{"pl_t&amp;d",#N/A,FALSE,"p&amp;l_t&amp;D_01_02 (2)"}</definedName>
    <definedName name="__dem2" hidden="1">{"pl_t&amp;d",#N/A,FALSE,"p&amp;l_t&amp;D_01_02 (2)"}</definedName>
    <definedName name="__fin2" localSheetId="0" hidden="1">{"pl_t&amp;d",#N/A,FALSE,"p&amp;l_t&amp;D_01_02 (2)"}</definedName>
    <definedName name="__fin2" hidden="1">{"pl_t&amp;d",#N/A,FALSE,"p&amp;l_t&amp;D_01_02 (2)"}</definedName>
    <definedName name="__j3" localSheetId="0" hidden="1">{"pl_t&amp;d",#N/A,FALSE,"p&amp;l_t&amp;D_01_02 (2)"}</definedName>
    <definedName name="__j3" hidden="1">{"pl_t&amp;d",#N/A,FALSE,"p&amp;l_t&amp;D_01_02 (2)"}</definedName>
    <definedName name="__j4" localSheetId="0" hidden="1">{"pl_t&amp;d",#N/A,FALSE,"p&amp;l_t&amp;D_01_02 (2)"}</definedName>
    <definedName name="__j4" hidden="1">{"pl_t&amp;d",#N/A,FALSE,"p&amp;l_t&amp;D_01_02 (2)"}</definedName>
    <definedName name="__j5" localSheetId="0" hidden="1">{"pl_t&amp;d",#N/A,FALSE,"p&amp;l_t&amp;D_01_02 (2)"}</definedName>
    <definedName name="__j5" hidden="1">{"pl_t&amp;d",#N/A,FALSE,"p&amp;l_t&amp;D_01_02 (2)"}</definedName>
    <definedName name="__k1" localSheetId="0" hidden="1">{"pl_t&amp;d",#N/A,FALSE,"p&amp;l_t&amp;D_01_02 (2)"}</definedName>
    <definedName name="__k1" hidden="1">{"pl_t&amp;d",#N/A,FALSE,"p&amp;l_t&amp;D_01_02 (2)"}</definedName>
    <definedName name="__new1" localSheetId="0" hidden="1">{"pl_t&amp;d",#N/A,FALSE,"p&amp;l_t&amp;D_01_02 (2)"}</definedName>
    <definedName name="__new1" hidden="1">{"pl_t&amp;d",#N/A,FALSE,"p&amp;l_t&amp;D_01_02 (2)"}</definedName>
    <definedName name="__no1" localSheetId="0" hidden="1">{"pl_t&amp;d",#N/A,FALSE,"p&amp;l_t&amp;D_01_02 (2)"}</definedName>
    <definedName name="__no1" hidden="1">{"pl_t&amp;d",#N/A,FALSE,"p&amp;l_t&amp;D_01_02 (2)"}</definedName>
    <definedName name="__not1" localSheetId="0" hidden="1">{"pl_t&amp;d",#N/A,FALSE,"p&amp;l_t&amp;D_01_02 (2)"}</definedName>
    <definedName name="__not1" hidden="1">{"pl_t&amp;d",#N/A,FALSE,"p&amp;l_t&amp;D_01_02 (2)"}</definedName>
    <definedName name="__p1" localSheetId="0" hidden="1">{"pl_t&amp;d",#N/A,FALSE,"p&amp;l_t&amp;D_01_02 (2)"}</definedName>
    <definedName name="__p1" hidden="1">{"pl_t&amp;d",#N/A,FALSE,"p&amp;l_t&amp;D_01_02 (2)"}</definedName>
    <definedName name="__p2" localSheetId="0" hidden="1">{"pl_td_01_02",#N/A,FALSE,"p&amp;l_t&amp;D_01_02 (2)"}</definedName>
    <definedName name="__p2" hidden="1">{"pl_td_01_02",#N/A,FALSE,"p&amp;l_t&amp;D_01_02 (2)"}</definedName>
    <definedName name="__p3" localSheetId="0" hidden="1">{"pl_t&amp;d",#N/A,FALSE,"p&amp;l_t&amp;D_01_02 (2)"}</definedName>
    <definedName name="__p3" hidden="1">{"pl_t&amp;d",#N/A,FALSE,"p&amp;l_t&amp;D_01_02 (2)"}</definedName>
    <definedName name="__p4" localSheetId="0" hidden="1">{"pl_t&amp;d",#N/A,FALSE,"p&amp;l_t&amp;D_01_02 (2)"}</definedName>
    <definedName name="__p4" hidden="1">{"pl_t&amp;d",#N/A,FALSE,"p&amp;l_t&amp;D_01_02 (2)"}</definedName>
    <definedName name="__q2" localSheetId="0" hidden="1">{"pl_t&amp;d",#N/A,FALSE,"p&amp;l_t&amp;D_01_02 (2)"}</definedName>
    <definedName name="__q2" hidden="1">{"pl_t&amp;d",#N/A,FALSE,"p&amp;l_t&amp;D_01_02 (2)"}</definedName>
    <definedName name="__q3" localSheetId="0" hidden="1">{"pl_t&amp;d",#N/A,FALSE,"p&amp;l_t&amp;D_01_02 (2)"}</definedName>
    <definedName name="__q3" hidden="1">{"pl_t&amp;d",#N/A,FALSE,"p&amp;l_t&amp;D_01_02 (2)"}</definedName>
    <definedName name="__s1" localSheetId="0" hidden="1">{"pl_t&amp;d",#N/A,FALSE,"p&amp;l_t&amp;D_01_02 (2)"}</definedName>
    <definedName name="__s1" hidden="1">{"pl_t&amp;d",#N/A,FALSE,"p&amp;l_t&amp;D_01_02 (2)"}</definedName>
    <definedName name="__s2" localSheetId="0" hidden="1">{"pl_t&amp;d",#N/A,FALSE,"p&amp;l_t&amp;D_01_02 (2)"}</definedName>
    <definedName name="__s2" hidden="1">{"pl_t&amp;d",#N/A,FALSE,"p&amp;l_t&amp;D_01_02 (2)"}</definedName>
    <definedName name="__ums1" localSheetId="0" hidden="1">{"pl_t&amp;d",#N/A,FALSE,"p&amp;l_t&amp;D_01_02 (2)"}</definedName>
    <definedName name="__ums1" hidden="1">{"pl_t&amp;d",#N/A,FALSE,"p&amp;l_t&amp;D_01_02 (2)"}</definedName>
    <definedName name="__vas1" localSheetId="0" hidden="1">{"pl_t&amp;d",#N/A,FALSE,"p&amp;l_t&amp;D_01_02 (2)"}</definedName>
    <definedName name="__vas1" hidden="1">{"pl_t&amp;d",#N/A,FALSE,"p&amp;l_t&amp;D_01_02 (2)"}</definedName>
    <definedName name="__vas2" localSheetId="0" hidden="1">{"pl_t&amp;d",#N/A,FALSE,"p&amp;l_t&amp;D_01_02 (2)"}</definedName>
    <definedName name="__vas2" hidden="1">{"pl_t&amp;d",#N/A,FALSE,"p&amp;l_t&amp;D_01_02 (2)"}</definedName>
    <definedName name="_A1000000" localSheetId="0">#REF!</definedName>
    <definedName name="_A1000000">#REF!</definedName>
    <definedName name="_Apr02" localSheetId="0">[7]Newabstract!#REF!</definedName>
    <definedName name="_Apr02">[7]Newabstract!#REF!</definedName>
    <definedName name="_Apr03" localSheetId="0">[7]Newabstract!#REF!</definedName>
    <definedName name="_Apr03">[7]Newabstract!#REF!</definedName>
    <definedName name="_Apr04" localSheetId="0">[7]Newabstract!#REF!</definedName>
    <definedName name="_Apr04">[7]Newabstract!#REF!</definedName>
    <definedName name="_Apr05" localSheetId="0">[7]Newabstract!#REF!</definedName>
    <definedName name="_Apr05">[7]Newabstract!#REF!</definedName>
    <definedName name="_Apr06" localSheetId="0">[7]Newabstract!#REF!</definedName>
    <definedName name="_Apr06">[7]Newabstract!#REF!</definedName>
    <definedName name="_Apr07" localSheetId="0">[7]Newabstract!#REF!</definedName>
    <definedName name="_Apr07">[7]Newabstract!#REF!</definedName>
    <definedName name="_Apr08" localSheetId="0">[7]Newabstract!#REF!</definedName>
    <definedName name="_Apr08">[7]Newabstract!#REF!</definedName>
    <definedName name="_Apr09" localSheetId="0">[7]Newabstract!#REF!</definedName>
    <definedName name="_Apr09">[7]Newabstract!#REF!</definedName>
    <definedName name="_Apr10" localSheetId="0">[7]Newabstract!#REF!</definedName>
    <definedName name="_Apr10">[7]Newabstract!#REF!</definedName>
    <definedName name="_Apr11" localSheetId="0">[7]Newabstract!#REF!</definedName>
    <definedName name="_Apr11">[7]Newabstract!#REF!</definedName>
    <definedName name="_Apr13" localSheetId="0">[7]Newabstract!#REF!</definedName>
    <definedName name="_Apr13">[7]Newabstract!#REF!</definedName>
    <definedName name="_Apr14" localSheetId="0">[7]Newabstract!#REF!</definedName>
    <definedName name="_Apr14">[7]Newabstract!#REF!</definedName>
    <definedName name="_Apr15" localSheetId="0">[7]Newabstract!#REF!</definedName>
    <definedName name="_Apr15">[7]Newabstract!#REF!</definedName>
    <definedName name="_Apr16" localSheetId="0">[7]Newabstract!#REF!</definedName>
    <definedName name="_Apr16">[7]Newabstract!#REF!</definedName>
    <definedName name="_Apr17" localSheetId="0">[7]Newabstract!#REF!</definedName>
    <definedName name="_Apr17">[7]Newabstract!#REF!</definedName>
    <definedName name="_Apr20" localSheetId="0">[7]Newabstract!#REF!</definedName>
    <definedName name="_Apr20">[7]Newabstract!#REF!</definedName>
    <definedName name="_Apr21" localSheetId="0">[7]Newabstract!#REF!</definedName>
    <definedName name="_Apr21">[7]Newabstract!#REF!</definedName>
    <definedName name="_Apr22" localSheetId="0">[7]Newabstract!#REF!</definedName>
    <definedName name="_Apr22">[7]Newabstract!#REF!</definedName>
    <definedName name="_Apr23" localSheetId="0">[7]Newabstract!#REF!</definedName>
    <definedName name="_Apr23">[7]Newabstract!#REF!</definedName>
    <definedName name="_Apr24" localSheetId="0">[7]Newabstract!#REF!</definedName>
    <definedName name="_Apr24">[7]Newabstract!#REF!</definedName>
    <definedName name="_Apr27" localSheetId="0">[7]Newabstract!#REF!</definedName>
    <definedName name="_Apr27">[7]Newabstract!#REF!</definedName>
    <definedName name="_Apr28" localSheetId="0">[7]Newabstract!#REF!</definedName>
    <definedName name="_Apr28">[7]Newabstract!#REF!</definedName>
    <definedName name="_Apr29" localSheetId="0">[7]Newabstract!#REF!</definedName>
    <definedName name="_Apr29">[7]Newabstract!#REF!</definedName>
    <definedName name="_Apr30" localSheetId="0">[7]Newabstract!#REF!</definedName>
    <definedName name="_Apr30">[7]Newabstract!#REF!</definedName>
    <definedName name="_B1" localSheetId="0" hidden="1">{"pl_t&amp;d",#N/A,FALSE,"p&amp;l_t&amp;D_01_02 (2)"}</definedName>
    <definedName name="_B1" hidden="1">{"pl_t&amp;d",#N/A,FALSE,"p&amp;l_t&amp;D_01_02 (2)"}</definedName>
    <definedName name="_BSD1" localSheetId="0">#REF!</definedName>
    <definedName name="_BSD1">#REF!</definedName>
    <definedName name="_BSD2" localSheetId="0">#REF!</definedName>
    <definedName name="_BSD2">#REF!</definedName>
    <definedName name="_dem2" localSheetId="0" hidden="1">{"pl_t&amp;d",#N/A,FALSE,"p&amp;l_t&amp;D_01_02 (2)"}</definedName>
    <definedName name="_dem2" hidden="1">{"pl_t&amp;d",#N/A,FALSE,"p&amp;l_t&amp;D_01_02 (2)"}</definedName>
    <definedName name="_Fill" hidden="1">[4]EG!$A$11:$A$33</definedName>
    <definedName name="_xlnm._FilterDatabase" localSheetId="0" hidden="1">'ARR 2025-26'!$B$5:$AJ$46</definedName>
    <definedName name="_fin2" localSheetId="0" hidden="1">{"pl_t&amp;d",#N/A,FALSE,"p&amp;l_t&amp;D_01_02 (2)"}</definedName>
    <definedName name="_fin2" hidden="1">{"pl_t&amp;d",#N/A,FALSE,"p&amp;l_t&amp;D_01_02 (2)"}</definedName>
    <definedName name="_IED1" localSheetId="0">#REF!</definedName>
    <definedName name="_IED1">#REF!</definedName>
    <definedName name="_IED2" localSheetId="0">#REF!</definedName>
    <definedName name="_IED2">#REF!</definedName>
    <definedName name="_j4" localSheetId="0" hidden="1">{"pl_t&amp;d",#N/A,FALSE,"p&amp;l_t&amp;D_01_02 (2)"}</definedName>
    <definedName name="_j4" hidden="1">{"pl_t&amp;d",#N/A,FALSE,"p&amp;l_t&amp;D_01_02 (2)"}</definedName>
    <definedName name="_j5" localSheetId="0" hidden="1">{"pl_t&amp;d",#N/A,FALSE,"p&amp;l_t&amp;D_01_02 (2)"}</definedName>
    <definedName name="_j5" hidden="1">{"pl_t&amp;d",#N/A,FALSE,"p&amp;l_t&amp;D_01_02 (2)"}</definedName>
    <definedName name="_k1" localSheetId="0" hidden="1">{"pl_t&amp;d",#N/A,FALSE,"p&amp;l_t&amp;D_01_02 (2)"}</definedName>
    <definedName name="_k1" hidden="1">{"pl_t&amp;d",#N/A,FALSE,"p&amp;l_t&amp;D_01_02 (2)"}</definedName>
    <definedName name="_Mar06" localSheetId="0">[7]Newabstract!#REF!</definedName>
    <definedName name="_Mar06">[7]Newabstract!#REF!</definedName>
    <definedName name="_Mar09" localSheetId="0">[7]Newabstract!#REF!</definedName>
    <definedName name="_Mar09">[7]Newabstract!#REF!</definedName>
    <definedName name="_Mar10" localSheetId="0">[7]Newabstract!#REF!</definedName>
    <definedName name="_Mar10">[7]Newabstract!#REF!</definedName>
    <definedName name="_Mar11" localSheetId="0">[7]Newabstract!#REF!</definedName>
    <definedName name="_Mar11">[7]Newabstract!#REF!</definedName>
    <definedName name="_Mar12" localSheetId="0">[7]Newabstract!#REF!</definedName>
    <definedName name="_Mar12">[7]Newabstract!#REF!</definedName>
    <definedName name="_Mar13" localSheetId="0">[7]Newabstract!#REF!</definedName>
    <definedName name="_Mar13">[7]Newabstract!#REF!</definedName>
    <definedName name="_Mar16" localSheetId="0">[7]Newabstract!#REF!</definedName>
    <definedName name="_Mar16">[7]Newabstract!#REF!</definedName>
    <definedName name="_Mar17" localSheetId="0">[7]Newabstract!#REF!</definedName>
    <definedName name="_Mar17">[7]Newabstract!#REF!</definedName>
    <definedName name="_Mar18" localSheetId="0">[7]Newabstract!#REF!</definedName>
    <definedName name="_Mar18">[7]Newabstract!#REF!</definedName>
    <definedName name="_Mar19" localSheetId="0">[7]Newabstract!#REF!</definedName>
    <definedName name="_Mar19">[7]Newabstract!#REF!</definedName>
    <definedName name="_Mar20" localSheetId="0">[7]Newabstract!#REF!</definedName>
    <definedName name="_Mar20">[7]Newabstract!#REF!</definedName>
    <definedName name="_Mar23" localSheetId="0">[7]Newabstract!#REF!</definedName>
    <definedName name="_Mar23">[7]Newabstract!#REF!</definedName>
    <definedName name="_Mar24" localSheetId="0">[7]Newabstract!#REF!</definedName>
    <definedName name="_Mar24">[7]Newabstract!#REF!</definedName>
    <definedName name="_Mar25" localSheetId="0">[7]Newabstract!#REF!</definedName>
    <definedName name="_Mar25">[7]Newabstract!#REF!</definedName>
    <definedName name="_Mar26" localSheetId="0">[7]Newabstract!#REF!</definedName>
    <definedName name="_Mar26">[7]Newabstract!#REF!</definedName>
    <definedName name="_Mar27" localSheetId="0">[7]Newabstract!#REF!</definedName>
    <definedName name="_Mar27">[7]Newabstract!#REF!</definedName>
    <definedName name="_Mar28" localSheetId="0">[7]Newabstract!#REF!</definedName>
    <definedName name="_Mar28">[7]Newabstract!#REF!</definedName>
    <definedName name="_Mar30" localSheetId="0">[7]Newabstract!#REF!</definedName>
    <definedName name="_Mar30">[7]Newabstract!#REF!</definedName>
    <definedName name="_Mar31" localSheetId="0">[7]Newabstract!#REF!</definedName>
    <definedName name="_Mar31">[7]Newabstract!#REF!</definedName>
    <definedName name="_new1" localSheetId="0" hidden="1">{"pl_t&amp;d",#N/A,FALSE,"p&amp;l_t&amp;D_01_02 (2)"}</definedName>
    <definedName name="_new1" hidden="1">{"pl_t&amp;d",#N/A,FALSE,"p&amp;l_t&amp;D_01_02 (2)"}</definedName>
    <definedName name="_no1" localSheetId="0" hidden="1">{"pl_t&amp;d",#N/A,FALSE,"p&amp;l_t&amp;D_01_02 (2)"}</definedName>
    <definedName name="_no1" hidden="1">{"pl_t&amp;d",#N/A,FALSE,"p&amp;l_t&amp;D_01_02 (2)"}</definedName>
    <definedName name="_not1" localSheetId="0" hidden="1">{"pl_t&amp;d",#N/A,FALSE,"p&amp;l_t&amp;D_01_02 (2)"}</definedName>
    <definedName name="_not1" hidden="1">{"pl_t&amp;d",#N/A,FALSE,"p&amp;l_t&amp;D_01_02 (2)"}</definedName>
    <definedName name="_p1" localSheetId="0" hidden="1">{"pl_t&amp;d",#N/A,FALSE,"p&amp;l_t&amp;D_01_02 (2)"}</definedName>
    <definedName name="_p1" hidden="1">{"pl_t&amp;d",#N/A,FALSE,"p&amp;l_t&amp;D_01_02 (2)"}</definedName>
    <definedName name="_p2" localSheetId="0" hidden="1">{"pl_td_01_02",#N/A,FALSE,"p&amp;l_t&amp;D_01_02 (2)"}</definedName>
    <definedName name="_p2" hidden="1">{"pl_td_01_02",#N/A,FALSE,"p&amp;l_t&amp;D_01_02 (2)"}</definedName>
    <definedName name="_p3" localSheetId="0" hidden="1">{"pl_t&amp;d",#N/A,FALSE,"p&amp;l_t&amp;D_01_02 (2)"}</definedName>
    <definedName name="_p3" hidden="1">{"pl_t&amp;d",#N/A,FALSE,"p&amp;l_t&amp;D_01_02 (2)"}</definedName>
    <definedName name="_p4" localSheetId="0" hidden="1">{"pl_t&amp;d",#N/A,FALSE,"p&amp;l_t&amp;D_01_02 (2)"}</definedName>
    <definedName name="_p4" hidden="1">{"pl_t&amp;d",#N/A,FALSE,"p&amp;l_t&amp;D_01_02 (2)"}</definedName>
    <definedName name="_Parse_In" localSheetId="0" hidden="1">'[8]% of Elect'!#REF!</definedName>
    <definedName name="_Parse_In" hidden="1">'[8]% of Elect'!#REF!</definedName>
    <definedName name="_Parse_Out" localSheetId="0" hidden="1">#REF!</definedName>
    <definedName name="_Parse_Out" hidden="1">#REF!</definedName>
    <definedName name="_q2" localSheetId="0" hidden="1">{"pl_t&amp;d",#N/A,FALSE,"p&amp;l_t&amp;D_01_02 (2)"}</definedName>
    <definedName name="_q2" hidden="1">{"pl_t&amp;d",#N/A,FALSE,"p&amp;l_t&amp;D_01_02 (2)"}</definedName>
    <definedName name="_q3" localSheetId="0" hidden="1">{"pl_t&amp;d",#N/A,FALSE,"p&amp;l_t&amp;D_01_02 (2)"}</definedName>
    <definedName name="_q3" hidden="1">{"pl_t&amp;d",#N/A,FALSE,"p&amp;l_t&amp;D_01_02 (2)"}</definedName>
    <definedName name="_s1" localSheetId="0" hidden="1">{"pl_t&amp;d",#N/A,FALSE,"p&amp;l_t&amp;D_01_02 (2)"}</definedName>
    <definedName name="_s1" hidden="1">{"pl_t&amp;d",#N/A,FALSE,"p&amp;l_t&amp;D_01_02 (2)"}</definedName>
    <definedName name="_s2" localSheetId="0" hidden="1">{"pl_t&amp;d",#N/A,FALSE,"p&amp;l_t&amp;D_01_02 (2)"}</definedName>
    <definedName name="_s2" hidden="1">{"pl_t&amp;d",#N/A,FALSE,"p&amp;l_t&amp;D_01_02 (2)"}</definedName>
    <definedName name="_SL1" localSheetId="0">[9]Salient1!#REF!</definedName>
    <definedName name="_SL1">[9]Salient1!#REF!</definedName>
    <definedName name="_SL2" localSheetId="0">[9]Salient1!#REF!</definedName>
    <definedName name="_SL2">[9]Salient1!#REF!</definedName>
    <definedName name="_SL3" localSheetId="0">[9]Salient1!#REF!</definedName>
    <definedName name="_SL3">[9]Salient1!#REF!</definedName>
    <definedName name="_ums1" localSheetId="0" hidden="1">{"pl_t&amp;d",#N/A,FALSE,"p&amp;l_t&amp;D_01_02 (2)"}</definedName>
    <definedName name="_ums1" hidden="1">{"pl_t&amp;d",#N/A,FALSE,"p&amp;l_t&amp;D_01_02 (2)"}</definedName>
    <definedName name="_vas1" localSheetId="0" hidden="1">{"pl_t&amp;d",#N/A,FALSE,"p&amp;l_t&amp;D_01_02 (2)"}</definedName>
    <definedName name="_vas1" hidden="1">{"pl_t&amp;d",#N/A,FALSE,"p&amp;l_t&amp;D_01_02 (2)"}</definedName>
    <definedName name="_vas2" localSheetId="0" hidden="1">{"pl_t&amp;d",#N/A,FALSE,"p&amp;l_t&amp;D_01_02 (2)"}</definedName>
    <definedName name="_vas2" hidden="1">{"pl_t&amp;d",#N/A,FALSE,"p&amp;l_t&amp;D_01_02 (2)"}</definedName>
    <definedName name="a" localSheetId="0" hidden="1">{"pl_t&amp;d",#N/A,FALSE,"p&amp;l_t&amp;D_01_02 (2)"}</definedName>
    <definedName name="a" hidden="1">{"pl_t&amp;d",#N/A,FALSE,"p&amp;l_t&amp;D_01_02 (2)"}</definedName>
    <definedName name="AA" localSheetId="0" hidden="1">{"pl_t&amp;d",#N/A,FALSE,"p&amp;l_t&amp;D_01_02 (2)"}</definedName>
    <definedName name="AA" hidden="1">{"pl_t&amp;d",#N/A,FALSE,"p&amp;l_t&amp;D_01_02 (2)"}</definedName>
    <definedName name="AAA" localSheetId="0">#REF!</definedName>
    <definedName name="AAA">#REF!</definedName>
    <definedName name="AAAAA" localSheetId="0" hidden="1">{"pl_t&amp;d",#N/A,FALSE,"p&amp;l_t&amp;D_01_02 (2)"}</definedName>
    <definedName name="AAAAA" hidden="1">{"pl_t&amp;d",#N/A,FALSE,"p&amp;l_t&amp;D_01_02 (2)"}</definedName>
    <definedName name="aaaaaaa" localSheetId="0" hidden="1">{"pl_t&amp;d",#N/A,FALSE,"p&amp;l_t&amp;D_01_02 (2)"}</definedName>
    <definedName name="aaaaaaa" hidden="1">{"pl_t&amp;d",#N/A,FALSE,"p&amp;l_t&amp;D_01_02 (2)"}</definedName>
    <definedName name="AAAAAAAAAAAAAAAAAAA" localSheetId="0" hidden="1">{"pl_t&amp;d",#N/A,FALSE,"p&amp;l_t&amp;D_01_02 (2)"}</definedName>
    <definedName name="AAAAAAAAAAAAAAAAAAA" hidden="1">{"pl_t&amp;d",#N/A,FALSE,"p&amp;l_t&amp;D_01_02 (2)"}</definedName>
    <definedName name="AAAAAB" localSheetId="0" hidden="1">{"pl_t&amp;d",#N/A,FALSE,"p&amp;l_t&amp;D_01_02 (2)"}</definedName>
    <definedName name="AAAAAB" hidden="1">{"pl_t&amp;d",#N/A,FALSE,"p&amp;l_t&amp;D_01_02 (2)"}</definedName>
    <definedName name="AAABB" localSheetId="0" hidden="1">{"pl_t&amp;d",#N/A,FALSE,"p&amp;l_t&amp;D_01_02 (2)"}</definedName>
    <definedName name="AAABB" hidden="1">{"pl_t&amp;d",#N/A,FALSE,"p&amp;l_t&amp;D_01_02 (2)"}</definedName>
    <definedName name="AAB" localSheetId="0" hidden="1">{"pl_t&amp;d",#N/A,FALSE,"p&amp;l_t&amp;D_01_02 (2)"}</definedName>
    <definedName name="AAB" hidden="1">{"pl_t&amp;d",#N/A,FALSE,"p&amp;l_t&amp;D_01_02 (2)"}</definedName>
    <definedName name="AASASASSAA" localSheetId="0" hidden="1">{"pl_t&amp;d",#N/A,FALSE,"p&amp;l_t&amp;D_01_02 (2)"}</definedName>
    <definedName name="AASASASSAA" hidden="1">{"pl_t&amp;d",#N/A,FALSE,"p&amp;l_t&amp;D_01_02 (2)"}</definedName>
    <definedName name="ab" localSheetId="0" hidden="1">{"pl_t&amp;d",#N/A,FALSE,"p&amp;l_t&amp;D_01_02 (2)"}</definedName>
    <definedName name="ab" hidden="1">{"pl_t&amp;d",#N/A,FALSE,"p&amp;l_t&amp;D_01_02 (2)"}</definedName>
    <definedName name="ABAB" localSheetId="0" hidden="1">{"pl_t&amp;d",#N/A,FALSE,"p&amp;l_t&amp;D_01_02 (2)"}</definedName>
    <definedName name="ABAB" hidden="1">{"pl_t&amp;d",#N/A,FALSE,"p&amp;l_t&amp;D_01_02 (2)"}</definedName>
    <definedName name="ABABAB" localSheetId="0" hidden="1">{"pl_t&amp;d",#N/A,FALSE,"p&amp;l_t&amp;D_01_02 (2)"}</definedName>
    <definedName name="ABABAB" hidden="1">{"pl_t&amp;d",#N/A,FALSE,"p&amp;l_t&amp;D_01_02 (2)"}</definedName>
    <definedName name="ABAC" localSheetId="0" hidden="1">{"pl_t&amp;d",#N/A,FALSE,"p&amp;l_t&amp;D_01_02 (2)"}</definedName>
    <definedName name="ABAC" hidden="1">{"pl_t&amp;d",#N/A,FALSE,"p&amp;l_t&amp;D_01_02 (2)"}</definedName>
    <definedName name="abb" localSheetId="0" hidden="1">{"pl_t&amp;d",#N/A,FALSE,"p&amp;l_t&amp;D_01_02 (2)"}</definedName>
    <definedName name="abb" hidden="1">{"pl_t&amp;d",#N/A,FALSE,"p&amp;l_t&amp;D_01_02 (2)"}</definedName>
    <definedName name="ABC" localSheetId="0">#REF!</definedName>
    <definedName name="ABC">#REF!</definedName>
    <definedName name="ABCDEFG" localSheetId="0" hidden="1">{"pl_t&amp;d",#N/A,FALSE,"p&amp;l_t&amp;D_01_02 (2)"}</definedName>
    <definedName name="ABCDEFG" hidden="1">{"pl_t&amp;d",#N/A,FALSE,"p&amp;l_t&amp;D_01_02 (2)"}</definedName>
    <definedName name="abstractsales" localSheetId="0">#REF!</definedName>
    <definedName name="abstractsales">#REF!</definedName>
    <definedName name="ABVC" localSheetId="0" hidden="1">{"pl_t&amp;d",#N/A,FALSE,"p&amp;l_t&amp;D_01_02 (2)"}</definedName>
    <definedName name="ABVC" hidden="1">{"pl_t&amp;d",#N/A,FALSE,"p&amp;l_t&amp;D_01_02 (2)"}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CBC" localSheetId="0" hidden="1">{"pl_t&amp;d",#N/A,FALSE,"p&amp;l_t&amp;D_01_02 (2)"}</definedName>
    <definedName name="ACBC" hidden="1">{"pl_t&amp;d",#N/A,FALSE,"p&amp;l_t&amp;D_01_02 (2)"}</definedName>
    <definedName name="ACDEWR" localSheetId="0" hidden="1">{"pl_t&amp;d",#N/A,FALSE,"p&amp;l_t&amp;D_01_02 (2)"}</definedName>
    <definedName name="ACDEWR" hidden="1">{"pl_t&amp;d",#N/A,FALSE,"p&amp;l_t&amp;D_01_02 (2)"}</definedName>
    <definedName name="ad" localSheetId="0" hidden="1">{"pl_t&amp;d",#N/A,FALSE,"p&amp;l_t&amp;D_01_02 (2)"}</definedName>
    <definedName name="ad" hidden="1">{"pl_t&amp;d",#N/A,FALSE,"p&amp;l_t&amp;D_01_02 (2)"}</definedName>
    <definedName name="ADAD" localSheetId="0" hidden="1">{"pl_t&amp;d",#N/A,FALSE,"p&amp;l_t&amp;D_01_02 (2)"}</definedName>
    <definedName name="ADAD" hidden="1">{"pl_t&amp;d",#N/A,FALSE,"p&amp;l_t&amp;D_01_02 (2)"}</definedName>
    <definedName name="adb" localSheetId="0" hidden="1">{"pl_t&amp;d",#N/A,FALSE,"p&amp;l_t&amp;D_01_02 (2)"}</definedName>
    <definedName name="adb" hidden="1">{"pl_t&amp;d",#N/A,FALSE,"p&amp;l_t&amp;D_01_02 (2)"}</definedName>
    <definedName name="ADD" localSheetId="0" hidden="1">{"pl_t&amp;d",#N/A,FALSE,"p&amp;l_t&amp;D_01_02 (2)"}</definedName>
    <definedName name="ADD" hidden="1">{"pl_t&amp;d",#N/A,FALSE,"p&amp;l_t&amp;D_01_02 (2)"}</definedName>
    <definedName name="adherance" localSheetId="0" hidden="1">{"pl_t&amp;d",#N/A,FALSE,"p&amp;l_t&amp;D_01_02 (2)"}</definedName>
    <definedName name="adherance" hidden="1">{"pl_t&amp;d",#N/A,FALSE,"p&amp;l_t&amp;D_01_02 (2)"}</definedName>
    <definedName name="agl" localSheetId="0" hidden="1">{"pl_t&amp;d",#N/A,FALSE,"p&amp;l_t&amp;D_01_02 (2)"}</definedName>
    <definedName name="agl" hidden="1">{"pl_t&amp;d",#N/A,FALSE,"p&amp;l_t&amp;D_01_02 (2)"}</definedName>
    <definedName name="Agls" localSheetId="0" hidden="1">{"pl_t&amp;d",#N/A,FALSE,"p&amp;l_t&amp;D_01_02 (2)"}</definedName>
    <definedName name="Agls" hidden="1">{"pl_t&amp;d",#N/A,FALSE,"p&amp;l_t&amp;D_01_02 (2)"}</definedName>
    <definedName name="agri" localSheetId="0">#REF!</definedName>
    <definedName name="agri">#REF!</definedName>
    <definedName name="ALL_EXP" localSheetId="0">#REF!</definedName>
    <definedName name="ALL_EXP">#REF!</definedName>
    <definedName name="amar" localSheetId="0" hidden="1">{"pl_t&amp;d",#N/A,FALSE,"p&amp;l_t&amp;D_01_02 (2)"}</definedName>
    <definedName name="amar" hidden="1">{"pl_t&amp;d",#N/A,FALSE,"p&amp;l_t&amp;D_01_02 (2)"}</definedName>
    <definedName name="AMARNATH" localSheetId="0" hidden="1">{"pl_t&amp;d",#N/A,FALSE,"p&amp;l_t&amp;D_01_02 (2)"}</definedName>
    <definedName name="AMARNATH" hidden="1">{"pl_t&amp;d",#N/A,FALSE,"p&amp;l_t&amp;D_01_02 (2)"}</definedName>
    <definedName name="AMMAKALU" localSheetId="0" hidden="1">{"pl_t&amp;d",#N/A,FALSE,"p&amp;l_t&amp;D_01_02 (2)"}</definedName>
    <definedName name="AMMAKALU" hidden="1">{"pl_t&amp;d",#N/A,FALSE,"p&amp;l_t&amp;D_01_02 (2)"}</definedName>
    <definedName name="an" localSheetId="0" hidden="1">{"pl_t&amp;d",#N/A,FALSE,"p&amp;l_t&amp;D_01_02 (2)"}</definedName>
    <definedName name="an" hidden="1">{"pl_t&amp;d",#N/A,FALSE,"p&amp;l_t&amp;D_01_02 (2)"}</definedName>
    <definedName name="ANAPARTHY" localSheetId="0" hidden="1">{"pl_t&amp;d",#N/A,FALSE,"p&amp;l_t&amp;D_01_02 (2)"}</definedName>
    <definedName name="ANAPARTHY" hidden="1">{"pl_t&amp;d",#N/A,FALSE,"p&amp;l_t&amp;D_01_02 (2)"}</definedName>
    <definedName name="Annexure" localSheetId="0" hidden="1">{"pl_t&amp;d",#N/A,FALSE,"p&amp;l_t&amp;D_01_02 (2)"}</definedName>
    <definedName name="Annexure" hidden="1">{"pl_t&amp;d",#N/A,FALSE,"p&amp;l_t&amp;D_01_02 (2)"}</definedName>
    <definedName name="april" localSheetId="0">#REF!</definedName>
    <definedName name="april">#REF!</definedName>
    <definedName name="ASDF" localSheetId="0" hidden="1">{"pl_t&amp;d",#N/A,FALSE,"p&amp;l_t&amp;D_01_02 (2)"}</definedName>
    <definedName name="ASDF" hidden="1">{"pl_t&amp;d",#N/A,FALSE,"p&amp;l_t&amp;D_01_02 (2)"}</definedName>
    <definedName name="AUG" localSheetId="0">#REF!</definedName>
    <definedName name="AUG">#REF!</definedName>
    <definedName name="august" localSheetId="0">#REF!</definedName>
    <definedName name="august">#REF!</definedName>
    <definedName name="b" localSheetId="0" hidden="1">{"pl_t&amp;d",#N/A,FALSE,"p&amp;l_t&amp;D_01_02 (2)"}</definedName>
    <definedName name="b" hidden="1">{"pl_t&amp;d",#N/A,FALSE,"p&amp;l_t&amp;D_01_02 (2)"}</definedName>
    <definedName name="balacesheet" localSheetId="0">'[10]A2-02-03'!#REF!</definedName>
    <definedName name="balacesheet">'[10]A2-02-03'!#REF!</definedName>
    <definedName name="BALU" localSheetId="0" hidden="1">{"pl_t&amp;d",#N/A,FALSE,"p&amp;l_t&amp;D_01_02 (2)"}</definedName>
    <definedName name="BALU" hidden="1">{"pl_t&amp;d",#N/A,FALSE,"p&amp;l_t&amp;D_01_02 (2)"}</definedName>
    <definedName name="bb" localSheetId="0" hidden="1">{"pl_t&amp;d",#N/A,FALSE,"p&amp;l_t&amp;D_01_02 (2)"}</definedName>
    <definedName name="bb" hidden="1">{"pl_t&amp;d",#N/A,FALSE,"p&amp;l_t&amp;D_01_02 (2)"}</definedName>
    <definedName name="BBBB" localSheetId="0" hidden="1">{"pl_t&amp;d",#N/A,FALSE,"p&amp;l_t&amp;D_01_02 (2)"}</definedName>
    <definedName name="BBBB" hidden="1">{"pl_t&amp;d",#N/A,FALSE,"p&amp;l_t&amp;D_01_02 (2)"}</definedName>
    <definedName name="bbbbbb" localSheetId="0" hidden="1">{"pl_t&amp;d",#N/A,FALSE,"p&amp;l_t&amp;D_01_02 (2)"}</definedName>
    <definedName name="bbbbbb" hidden="1">{"pl_t&amp;d",#N/A,FALSE,"p&amp;l_t&amp;D_01_02 (2)"}</definedName>
    <definedName name="BOOK" localSheetId="0" hidden="1">{"pl_t&amp;d",#N/A,FALSE,"p&amp;l_t&amp;D_01_02 (2)"}</definedName>
    <definedName name="BOOK" hidden="1">{"pl_t&amp;d",#N/A,FALSE,"p&amp;l_t&amp;D_01_02 (2)"}</definedName>
    <definedName name="BOYS" localSheetId="0" hidden="1">{"pl_t&amp;d",#N/A,FALSE,"p&amp;l_t&amp;D_01_02 (2)"}</definedName>
    <definedName name="BOYS" hidden="1">{"pl_t&amp;d",#N/A,FALSE,"p&amp;l_t&amp;D_01_02 (2)"}</definedName>
    <definedName name="capex2324">#REF!</definedName>
    <definedName name="CASE" localSheetId="0" hidden="1">{"pl_t&amp;d",#N/A,FALSE,"p&amp;l_t&amp;D_01_02 (2)"}</definedName>
    <definedName name="CASE" hidden="1">{"pl_t&amp;d",#N/A,FALSE,"p&amp;l_t&amp;D_01_02 (2)"}</definedName>
    <definedName name="CCC" localSheetId="0">#REF!</definedName>
    <definedName name="CCC">#REF!</definedName>
    <definedName name="CCCC" localSheetId="0" hidden="1">{"pl_t&amp;d",#N/A,FALSE,"p&amp;l_t&amp;D_01_02 (2)"}</definedName>
    <definedName name="CCCC" hidden="1">{"pl_t&amp;d",#N/A,FALSE,"p&amp;l_t&amp;D_01_02 (2)"}</definedName>
    <definedName name="cdfdsfdsf" localSheetId="0" hidden="1">{"pl_t&amp;d",#N/A,FALSE,"p&amp;l_t&amp;D_01_02 (2)"}</definedName>
    <definedName name="cdfdsfdsf" hidden="1">{"pl_t&amp;d",#N/A,FALSE,"p&amp;l_t&amp;D_01_02 (2)"}</definedName>
    <definedName name="CHAN" localSheetId="0" hidden="1">{"pl_t&amp;d",#N/A,FALSE,"p&amp;l_t&amp;D_01_02 (2)"}</definedName>
    <definedName name="CHAN" hidden="1">{"pl_t&amp;d",#N/A,FALSE,"p&amp;l_t&amp;D_01_02 (2)"}</definedName>
    <definedName name="Circle1" localSheetId="0" hidden="1">{"pl_t&amp;d",#N/A,FALSE,"p&amp;l_t&amp;D_01_02 (2)"}</definedName>
    <definedName name="Circle1" hidden="1">{"pl_t&amp;d",#N/A,FALSE,"p&amp;l_t&amp;D_01_02 (2)"}</definedName>
    <definedName name="CLOSE" localSheetId="0" hidden="1">#REF!</definedName>
    <definedName name="CLOSE" hidden="1">#REF!</definedName>
    <definedName name="col" localSheetId="0" hidden="1">{"pl_t&amp;d",#N/A,FALSE,"p&amp;l_t&amp;D_01_02 (2)"}</definedName>
    <definedName name="col" hidden="1">{"pl_t&amp;d",#N/A,FALSE,"p&amp;l_t&amp;D_01_02 (2)"}</definedName>
    <definedName name="CompanyName">[11]cover1!$A$34</definedName>
    <definedName name="COPY" localSheetId="0" hidden="1">{"pl_t&amp;d",#N/A,FALSE,"p&amp;l_t&amp;D_01_02 (2)"}</definedName>
    <definedName name="COPY" hidden="1">{"pl_t&amp;d",#N/A,FALSE,"p&amp;l_t&amp;D_01_02 (2)"}</definedName>
    <definedName name="d" localSheetId="0" hidden="1">{"pl_t&amp;d",#N/A,FALSE,"p&amp;l_t&amp;D_01_02 (2)"}</definedName>
    <definedName name="d" hidden="1">{"pl_t&amp;d",#N/A,FALSE,"p&amp;l_t&amp;D_01_02 (2)"}</definedName>
    <definedName name="_xlnm.Database" localSheetId="0">#REF!</definedName>
    <definedName name="_xlnm.Database">#REF!</definedName>
    <definedName name="dd" localSheetId="0" hidden="1">{"pl_t&amp;d",#N/A,FALSE,"p&amp;l_t&amp;D_01_02 (2)"}</definedName>
    <definedName name="dd" hidden="1">{"pl_t&amp;d",#N/A,FALSE,"p&amp;l_t&amp;D_01_02 (2)"}</definedName>
    <definedName name="ddd" localSheetId="0" hidden="1">{"pl_t&amp;d",#N/A,FALSE,"p&amp;l_t&amp;D_01_02 (2)"}</definedName>
    <definedName name="ddd" hidden="1">{"pl_t&amp;d",#N/A,FALSE,"p&amp;l_t&amp;D_01_02 (2)"}</definedName>
    <definedName name="dddd" localSheetId="0" hidden="1">{"pl_t&amp;d",#N/A,FALSE,"p&amp;l_t&amp;D_01_02 (2)"}</definedName>
    <definedName name="dddd" hidden="1">{"pl_t&amp;d",#N/A,FALSE,"p&amp;l_t&amp;D_01_02 (2)"}</definedName>
    <definedName name="DDDDDD" localSheetId="0" hidden="1">{"pl_t&amp;d",#N/A,FALSE,"p&amp;l_t&amp;D_01_02 (2)"}</definedName>
    <definedName name="DDDDDD" hidden="1">{"pl_t&amp;d",#N/A,FALSE,"p&amp;l_t&amp;D_01_02 (2)"}</definedName>
    <definedName name="dec" localSheetId="0">#REF!</definedName>
    <definedName name="dec">#REF!</definedName>
    <definedName name="december" localSheetId="0">#REF!</definedName>
    <definedName name="december">#REF!</definedName>
    <definedName name="dem" localSheetId="0" hidden="1">{"pl_t&amp;d",#N/A,FALSE,"p&amp;l_t&amp;D_01_02 (2)"}</definedName>
    <definedName name="dem" hidden="1">{"pl_t&amp;d",#N/A,FALSE,"p&amp;l_t&amp;D_01_02 (2)"}</definedName>
    <definedName name="Demand" localSheetId="0" hidden="1">{"pl_t&amp;d",#N/A,FALSE,"p&amp;l_t&amp;D_01_02 (2)"}</definedName>
    <definedName name="Demand" hidden="1">{"pl_t&amp;d",#N/A,FALSE,"p&amp;l_t&amp;D_01_02 (2)"}</definedName>
    <definedName name="dfdf" localSheetId="0" hidden="1">{"pl_t&amp;d",#N/A,FALSE,"p&amp;l_t&amp;D_01_02 (2)"}</definedName>
    <definedName name="dfdf" hidden="1">{"pl_t&amp;d",#N/A,FALSE,"p&amp;l_t&amp;D_01_02 (2)"}</definedName>
    <definedName name="dfdfd" localSheetId="0" hidden="1">{"pl_t&amp;d",#N/A,FALSE,"p&amp;l_t&amp;D_01_02 (2)"}</definedName>
    <definedName name="dfdfd" hidden="1">{"pl_t&amp;d",#N/A,FALSE,"p&amp;l_t&amp;D_01_02 (2)"}</definedName>
    <definedName name="dfdfdf" localSheetId="0" hidden="1">{"pl_t&amp;d",#N/A,FALSE,"p&amp;l_t&amp;D_01_02 (2)"}</definedName>
    <definedName name="dfdfdf" hidden="1">{"pl_t&amp;d",#N/A,FALSE,"p&amp;l_t&amp;D_01_02 (2)"}</definedName>
    <definedName name="dfdfdfd" localSheetId="0" hidden="1">{"pl_t&amp;d",#N/A,FALSE,"p&amp;l_t&amp;D_01_02 (2)"}</definedName>
    <definedName name="dfdfdfd" hidden="1">{"pl_t&amp;d",#N/A,FALSE,"p&amp;l_t&amp;D_01_02 (2)"}</definedName>
    <definedName name="dfdsfds" localSheetId="0" hidden="1">{"pl_t&amp;d",#N/A,FALSE,"p&amp;l_t&amp;D_01_02 (2)"}</definedName>
    <definedName name="dfdsfds" hidden="1">{"pl_t&amp;d",#N/A,FALSE,"p&amp;l_t&amp;D_01_02 (2)"}</definedName>
    <definedName name="DFDSFDSF" localSheetId="0" hidden="1">{"pl_t&amp;d",#N/A,FALSE,"p&amp;l_t&amp;D_01_02 (2)"}</definedName>
    <definedName name="DFDSFDSF" hidden="1">{"pl_t&amp;d",#N/A,FALSE,"p&amp;l_t&amp;D_01_02 (2)"}</definedName>
    <definedName name="dfdsfdsfdsf" localSheetId="0" hidden="1">{"pl_t&amp;d",#N/A,FALSE,"p&amp;l_t&amp;D_01_02 (2)"}</definedName>
    <definedName name="dfdsfdsfdsf" hidden="1">{"pl_t&amp;d",#N/A,FALSE,"p&amp;l_t&amp;D_01_02 (2)"}</definedName>
    <definedName name="dfgfdfdgfdgfdgfd" localSheetId="0" hidden="1">{"pl_t&amp;d",#N/A,FALSE,"p&amp;l_t&amp;D_01_02 (2)"}</definedName>
    <definedName name="dfgfdfdgfdgfdgfd" hidden="1">{"pl_t&amp;d",#N/A,FALSE,"p&amp;l_t&amp;D_01_02 (2)"}</definedName>
    <definedName name="DFGH" localSheetId="0" hidden="1">{"pl_t&amp;d",#N/A,FALSE,"p&amp;l_t&amp;D_01_02 (2)"}</definedName>
    <definedName name="DFGH" hidden="1">{"pl_t&amp;d",#N/A,FALSE,"p&amp;l_t&amp;D_01_02 (2)"}</definedName>
    <definedName name="dgfdscfds" localSheetId="0" hidden="1">{"pl_t&amp;d",#N/A,FALSE,"p&amp;l_t&amp;D_01_02 (2)"}</definedName>
    <definedName name="dgfdscfds" hidden="1">{"pl_t&amp;d",#N/A,FALSE,"p&amp;l_t&amp;D_01_02 (2)"}</definedName>
    <definedName name="dgh" localSheetId="0" hidden="1">{"pl_t&amp;d",#N/A,FALSE,"p&amp;l_t&amp;D_01_02 (2)"}</definedName>
    <definedName name="dgh" hidden="1">{"pl_t&amp;d",#N/A,FALSE,"p&amp;l_t&amp;D_01_02 (2)"}</definedName>
    <definedName name="Discom1F1" localSheetId="0">#REF!</definedName>
    <definedName name="Discom1F1">#REF!</definedName>
    <definedName name="Discom1F2" localSheetId="0">#REF!</definedName>
    <definedName name="Discom1F2">#REF!</definedName>
    <definedName name="Discom1F3" localSheetId="0">#REF!</definedName>
    <definedName name="Discom1F3">#REF!</definedName>
    <definedName name="Discom1F4" localSheetId="0">#REF!</definedName>
    <definedName name="Discom1F4">#REF!</definedName>
    <definedName name="Discom1F6" localSheetId="0">#REF!</definedName>
    <definedName name="Discom1F6">#REF!</definedName>
    <definedName name="Discom2F1" localSheetId="0">#REF!</definedName>
    <definedName name="Discom2F1">#REF!</definedName>
    <definedName name="Discom2F2" localSheetId="0">#REF!</definedName>
    <definedName name="Discom2F2">#REF!</definedName>
    <definedName name="Discom2F3" localSheetId="0">#REF!</definedName>
    <definedName name="Discom2F3">#REF!</definedName>
    <definedName name="Discom2F4" localSheetId="0">#REF!</definedName>
    <definedName name="Discom2F4">#REF!</definedName>
    <definedName name="Discom2F6" localSheetId="0">#REF!</definedName>
    <definedName name="Discom2F6">#REF!</definedName>
    <definedName name="DIST" localSheetId="0">#REF!</definedName>
    <definedName name="DIST">#REF!</definedName>
    <definedName name="DISTS" localSheetId="0">#REF!</definedName>
    <definedName name="DISTS">#REF!</definedName>
    <definedName name="DKDK" localSheetId="0" hidden="1">{"pl_t&amp;d",#N/A,FALSE,"p&amp;l_t&amp;D_01_02 (2)"}</definedName>
    <definedName name="DKDK" hidden="1">{"pl_t&amp;d",#N/A,FALSE,"p&amp;l_t&amp;D_01_02 (2)"}</definedName>
    <definedName name="dom" localSheetId="0">#REF!</definedName>
    <definedName name="dom">#REF!</definedName>
    <definedName name="DONGA" localSheetId="0" hidden="1">{"pl_t&amp;d",#N/A,FALSE,"p&amp;l_t&amp;D_01_02 (2)"}</definedName>
    <definedName name="DONGA" hidden="1">{"pl_t&amp;d",#N/A,FALSE,"p&amp;l_t&amp;D_01_02 (2)"}</definedName>
    <definedName name="drawal" localSheetId="0" hidden="1">{"pl_t&amp;d",#N/A,FALSE,"p&amp;l_t&amp;D_01_02 (2)"}</definedName>
    <definedName name="drawal" hidden="1">{"pl_t&amp;d",#N/A,FALSE,"p&amp;l_t&amp;D_01_02 (2)"}</definedName>
    <definedName name="dsfdgfdsgfdsg" localSheetId="0" hidden="1">{"pl_t&amp;d",#N/A,FALSE,"p&amp;l_t&amp;D_01_02 (2)"}</definedName>
    <definedName name="dsfdgfdsgfdsg" hidden="1">{"pl_t&amp;d",#N/A,FALSE,"p&amp;l_t&amp;D_01_02 (2)"}</definedName>
    <definedName name="dsfds" localSheetId="0" hidden="1">{"pl_t&amp;d",#N/A,FALSE,"p&amp;l_t&amp;D_01_02 (2)"}</definedName>
    <definedName name="dsfds" hidden="1">{"pl_t&amp;d",#N/A,FALSE,"p&amp;l_t&amp;D_01_02 (2)"}</definedName>
    <definedName name="dskdskkds" localSheetId="0" hidden="1">{"pl_t&amp;d",#N/A,FALSE,"p&amp;l_t&amp;D_01_02 (2)"}</definedName>
    <definedName name="dskdskkds" hidden="1">{"pl_t&amp;d",#N/A,FALSE,"p&amp;l_t&amp;D_01_02 (2)"}</definedName>
    <definedName name="e" localSheetId="0" hidden="1">{"pl_t&amp;d",#N/A,FALSE,"p&amp;l_t&amp;D_01_02 (2)"}</definedName>
    <definedName name="e" hidden="1">{"pl_t&amp;d",#N/A,FALSE,"p&amp;l_t&amp;D_01_02 (2)"}</definedName>
    <definedName name="ear" localSheetId="0" hidden="1">{"pl_t&amp;d",#N/A,FALSE,"p&amp;l_t&amp;D_01_02 (2)"}</definedName>
    <definedName name="ear" hidden="1">{"pl_t&amp;d",#N/A,FALSE,"p&amp;l_t&amp;D_01_02 (2)"}</definedName>
    <definedName name="eary" localSheetId="0" hidden="1">{"pl_t&amp;d",#N/A,FALSE,"p&amp;l_t&amp;D_01_02 (2)"}</definedName>
    <definedName name="eary" hidden="1">{"pl_t&amp;d",#N/A,FALSE,"p&amp;l_t&amp;D_01_02 (2)"}</definedName>
    <definedName name="ee" localSheetId="0" hidden="1">{"pl_t&amp;d",#N/A,FALSE,"p&amp;l_t&amp;D_01_02 (2)"}</definedName>
    <definedName name="ee" hidden="1">{"pl_t&amp;d",#N/A,FALSE,"p&amp;l_t&amp;D_01_02 (2)"}</definedName>
    <definedName name="energy" localSheetId="0">#REF!</definedName>
    <definedName name="energy">#REF!</definedName>
    <definedName name="er" localSheetId="0" hidden="1">{"pl_t&amp;d",#N/A,FALSE,"p&amp;l_t&amp;D_01_02 (2)"}</definedName>
    <definedName name="er" hidden="1">{"pl_t&amp;d",#N/A,FALSE,"p&amp;l_t&amp;D_01_02 (2)"}</definedName>
    <definedName name="ert" localSheetId="0" hidden="1">{"pl_t&amp;d",#N/A,FALSE,"p&amp;l_t&amp;D_01_02 (2)"}</definedName>
    <definedName name="ert" hidden="1">{"pl_t&amp;d",#N/A,FALSE,"p&amp;l_t&amp;D_01_02 (2)"}</definedName>
    <definedName name="ewtqyewqdu" localSheetId="0" hidden="1">{"pl_t&amp;d",#N/A,FALSE,"p&amp;l_t&amp;D_01_02 (2)"}</definedName>
    <definedName name="ewtqyewqdu" hidden="1">{"pl_t&amp;d",#N/A,FALSE,"p&amp;l_t&amp;D_01_02 (2)"}</definedName>
    <definedName name="EXAMPLE" localSheetId="0" hidden="1">{"pl_t&amp;d",#N/A,FALSE,"p&amp;l_t&amp;D_01_02 (2)"}</definedName>
    <definedName name="EXAMPLE" hidden="1">{"pl_t&amp;d",#N/A,FALSE,"p&amp;l_t&amp;D_01_02 (2)"}</definedName>
    <definedName name="f" localSheetId="0" hidden="1">{"pl_t&amp;d",#N/A,FALSE,"p&amp;l_t&amp;D_01_02 (2)"}</definedName>
    <definedName name="f" hidden="1">{"pl_t&amp;d",#N/A,FALSE,"p&amp;l_t&amp;D_01_02 (2)"}</definedName>
    <definedName name="fc" localSheetId="0" hidden="1">{"pl_td_01_02",#N/A,FALSE,"p&amp;l_t&amp;D_01_02 (2)"}</definedName>
    <definedName name="fc" hidden="1">{"pl_td_01_02",#N/A,FALSE,"p&amp;l_t&amp;D_01_02 (2)"}</definedName>
    <definedName name="fd" localSheetId="0" hidden="1">{"pl_t&amp;d",#N/A,FALSE,"p&amp;l_t&amp;D_01_02 (2)"}</definedName>
    <definedName name="fd" hidden="1">{"pl_t&amp;d",#N/A,FALSE,"p&amp;l_t&amp;D_01_02 (2)"}</definedName>
    <definedName name="fdah" localSheetId="0" hidden="1">{"pl_t&amp;d",#N/A,FALSE,"p&amp;l_t&amp;D_01_02 (2)"}</definedName>
    <definedName name="fdah" hidden="1">{"pl_t&amp;d",#N/A,FALSE,"p&amp;l_t&amp;D_01_02 (2)"}</definedName>
    <definedName name="fdgd" localSheetId="0" hidden="1">{"pl_t&amp;d",#N/A,FALSE,"p&amp;l_t&amp;D_01_02 (2)"}</definedName>
    <definedName name="fdgd" hidden="1">{"pl_t&amp;d",#N/A,FALSE,"p&amp;l_t&amp;D_01_02 (2)"}</definedName>
    <definedName name="fdgfdgfdgfdg" localSheetId="0" hidden="1">{"pl_t&amp;d",#N/A,FALSE,"p&amp;l_t&amp;D_01_02 (2)"}</definedName>
    <definedName name="fdgfdgfdgfdg" hidden="1">{"pl_t&amp;d",#N/A,FALSE,"p&amp;l_t&amp;D_01_02 (2)"}</definedName>
    <definedName name="feb" localSheetId="0">#REF!</definedName>
    <definedName name="feb">#REF!</definedName>
    <definedName name="ff" localSheetId="0" hidden="1">{"pl_t&amp;d",#N/A,FALSE,"p&amp;l_t&amp;D_01_02 (2)"}</definedName>
    <definedName name="ff" hidden="1">{"pl_t&amp;d",#N/A,FALSE,"p&amp;l_t&amp;D_01_02 (2)"}</definedName>
    <definedName name="fg" localSheetId="0" hidden="1">{"pl_t&amp;d",#N/A,FALSE,"p&amp;l_t&amp;D_01_02 (2)"}</definedName>
    <definedName name="fg" hidden="1">{"pl_t&amp;d",#N/A,FALSE,"p&amp;l_t&amp;D_01_02 (2)"}</definedName>
    <definedName name="fgfdgfdgd" localSheetId="0" hidden="1">{"pl_t&amp;d",#N/A,FALSE,"p&amp;l_t&amp;D_01_02 (2)"}</definedName>
    <definedName name="fgfdgfdgd" hidden="1">{"pl_t&amp;d",#N/A,FALSE,"p&amp;l_t&amp;D_01_02 (2)"}</definedName>
    <definedName name="fgfdgfdgfd" localSheetId="0" hidden="1">{"pl_t&amp;d",#N/A,FALSE,"p&amp;l_t&amp;D_01_02 (2)"}</definedName>
    <definedName name="fgfdgfdgfd" hidden="1">{"pl_t&amp;d",#N/A,FALSE,"p&amp;l_t&amp;D_01_02 (2)"}</definedName>
    <definedName name="fgregfhfdhgh" localSheetId="0" hidden="1">{"pl_t&amp;d",#N/A,FALSE,"p&amp;l_t&amp;D_01_02 (2)"}</definedName>
    <definedName name="fgregfhfdhgh" hidden="1">{"pl_t&amp;d",#N/A,FALSE,"p&amp;l_t&amp;D_01_02 (2)"}</definedName>
    <definedName name="fixing" localSheetId="0" hidden="1">{"pl_t&amp;d",#N/A,FALSE,"p&amp;l_t&amp;D_01_02 (2)"}</definedName>
    <definedName name="fixing" hidden="1">{"pl_t&amp;d",#N/A,FALSE,"p&amp;l_t&amp;D_01_02 (2)"}</definedName>
    <definedName name="format_51Aug" localSheetId="0" hidden="1">{"pl_t&amp;d",#N/A,FALSE,"p&amp;l_t&amp;D_01_02 (2)"}</definedName>
    <definedName name="format_51Aug" hidden="1">{"pl_t&amp;d",#N/A,FALSE,"p&amp;l_t&amp;D_01_02 (2)"}</definedName>
    <definedName name="Format_6" localSheetId="0" hidden="1">{"pl_t&amp;d",#N/A,FALSE,"p&amp;l_t&amp;D_01_02 (2)"}</definedName>
    <definedName name="Format_6" hidden="1">{"pl_t&amp;d",#N/A,FALSE,"p&amp;l_t&amp;D_01_02 (2)"}</definedName>
    <definedName name="Format_6july" localSheetId="0" hidden="1">{"pl_t&amp;d",#N/A,FALSE,"p&amp;l_t&amp;D_01_02 (2)"}</definedName>
    <definedName name="Format_6july" hidden="1">{"pl_t&amp;d",#N/A,FALSE,"p&amp;l_t&amp;D_01_02 (2)"}</definedName>
    <definedName name="format5" localSheetId="0" hidden="1">{"pl_t&amp;d",#N/A,FALSE,"p&amp;l_t&amp;D_01_02 (2)"}</definedName>
    <definedName name="format5" hidden="1">{"pl_t&amp;d",#N/A,FALSE,"p&amp;l_t&amp;D_01_02 (2)"}</definedName>
    <definedName name="g" localSheetId="0" hidden="1">{"pl_t&amp;d",#N/A,FALSE,"p&amp;l_t&amp;D_01_02 (2)"}</definedName>
    <definedName name="g" hidden="1">{"pl_t&amp;d",#N/A,FALSE,"p&amp;l_t&amp;D_01_02 (2)"}</definedName>
    <definedName name="gfdgfd" localSheetId="0" hidden="1">{"pl_t&amp;d",#N/A,FALSE,"p&amp;l_t&amp;D_01_02 (2)"}</definedName>
    <definedName name="gfdgfd" hidden="1">{"pl_t&amp;d",#N/A,FALSE,"p&amp;l_t&amp;D_01_02 (2)"}</definedName>
    <definedName name="GFDHGFDHH" localSheetId="0" hidden="1">{"pl_t&amp;d",#N/A,FALSE,"p&amp;l_t&amp;D_01_02 (2)"}</definedName>
    <definedName name="GFDHGFDHH" hidden="1">{"pl_t&amp;d",#N/A,FALSE,"p&amp;l_t&amp;D_01_02 (2)"}</definedName>
    <definedName name="gffdgfd" localSheetId="0" hidden="1">{"pl_t&amp;d",#N/A,FALSE,"p&amp;l_t&amp;D_01_02 (2)"}</definedName>
    <definedName name="gffdgfd" hidden="1">{"pl_t&amp;d",#N/A,FALSE,"p&amp;l_t&amp;D_01_02 (2)"}</definedName>
    <definedName name="gfgfdg" localSheetId="0" hidden="1">{"pl_t&amp;d",#N/A,FALSE,"p&amp;l_t&amp;D_01_02 (2)"}</definedName>
    <definedName name="gfgfdg" hidden="1">{"pl_t&amp;d",#N/A,FALSE,"p&amp;l_t&amp;D_01_02 (2)"}</definedName>
    <definedName name="gfhgdhghgf" localSheetId="0" hidden="1">{"pl_t&amp;d",#N/A,FALSE,"p&amp;l_t&amp;D_01_02 (2)"}</definedName>
    <definedName name="gfhgdhghgf" hidden="1">{"pl_t&amp;d",#N/A,FALSE,"p&amp;l_t&amp;D_01_02 (2)"}</definedName>
    <definedName name="GFHGTDHGHGF" localSheetId="0" hidden="1">{"pl_t&amp;d",#N/A,FALSE,"p&amp;l_t&amp;D_01_02 (2)"}</definedName>
    <definedName name="GFHGTDHGHGF" hidden="1">{"pl_t&amp;d",#N/A,FALSE,"p&amp;l_t&amp;D_01_02 (2)"}</definedName>
    <definedName name="ggg" localSheetId="0" hidden="1">{"pl_t&amp;d",#N/A,FALSE,"p&amp;l_t&amp;D_01_02 (2)"}</definedName>
    <definedName name="ggg" hidden="1">{"pl_t&amp;d",#N/A,FALSE,"p&amp;l_t&amp;D_01_02 (2)"}</definedName>
    <definedName name="ggggg" localSheetId="0" hidden="1">{"pl_td_01_02",#N/A,FALSE,"p&amp;l_t&amp;D_01_02 (2)"}</definedName>
    <definedName name="ggggg" hidden="1">{"pl_td_01_02",#N/A,FALSE,"p&amp;l_t&amp;D_01_02 (2)"}</definedName>
    <definedName name="gh" localSheetId="0" hidden="1">{"pl_t&amp;d",#N/A,FALSE,"p&amp;l_t&amp;D_01_02 (2)"}</definedName>
    <definedName name="gh" hidden="1">{"pl_t&amp;d",#N/A,FALSE,"p&amp;l_t&amp;D_01_02 (2)"}</definedName>
    <definedName name="ghgfh" localSheetId="0" hidden="1">{"pl_t&amp;d",#N/A,FALSE,"p&amp;l_t&amp;D_01_02 (2)"}</definedName>
    <definedName name="ghgfh" hidden="1">{"pl_t&amp;d",#N/A,FALSE,"p&amp;l_t&amp;D_01_02 (2)"}</definedName>
    <definedName name="ghh" localSheetId="0" hidden="1">{"pl_t&amp;d",#N/A,FALSE,"p&amp;l_t&amp;D_01_02 (2)"}</definedName>
    <definedName name="ghh" hidden="1">{"pl_t&amp;d",#N/A,FALSE,"p&amp;l_t&amp;D_01_02 (2)"}</definedName>
    <definedName name="gsr" localSheetId="0" hidden="1">{"pl_t&amp;d",#N/A,FALSE,"p&amp;l_t&amp;D_01_02 (2)"}</definedName>
    <definedName name="gsr" hidden="1">{"pl_t&amp;d",#N/A,FALSE,"p&amp;l_t&amp;D_01_02 (2)"}</definedName>
    <definedName name="GUDUMBA" localSheetId="0" hidden="1">{"pl_td_01_02",#N/A,FALSE,"p&amp;l_t&amp;D_01_02 (2)"}</definedName>
    <definedName name="GUDUMBA" hidden="1">{"pl_td_01_02",#N/A,FALSE,"p&amp;l_t&amp;D_01_02 (2)"}</definedName>
    <definedName name="H" localSheetId="0" hidden="1">{"pl_t&amp;d",#N/A,FALSE,"p&amp;l_t&amp;D_01_02 (2)"}</definedName>
    <definedName name="H" hidden="1">{"pl_t&amp;d",#N/A,FALSE,"p&amp;l_t&amp;D_01_02 (2)"}</definedName>
    <definedName name="HABITATIONS" localSheetId="0" hidden="1">{"pl_t&amp;d",#N/A,FALSE,"p&amp;l_t&amp;D_01_02 (2)"}</definedName>
    <definedName name="HABITATIONS" hidden="1">{"pl_t&amp;d",#N/A,FALSE,"p&amp;l_t&amp;D_01_02 (2)"}</definedName>
    <definedName name="hgh" localSheetId="0" hidden="1">{"pl_t&amp;d",#N/A,FALSE,"p&amp;l_t&amp;D_01_02 (2)"}</definedName>
    <definedName name="hgh" hidden="1">{"pl_t&amp;d",#N/A,FALSE,"p&amp;l_t&amp;D_01_02 (2)"}</definedName>
    <definedName name="hh" localSheetId="0" hidden="1">{"pl_t&amp;d",#N/A,FALSE,"p&amp;l_t&amp;D_01_02 (2)"}</definedName>
    <definedName name="hh" hidden="1">{"pl_t&amp;d",#N/A,FALSE,"p&amp;l_t&amp;D_01_02 (2)"}</definedName>
    <definedName name="hjh" localSheetId="0" hidden="1">{"pl_t&amp;d",#N/A,FALSE,"p&amp;l_t&amp;D_01_02 (2)"}</definedName>
    <definedName name="hjh" hidden="1">{"pl_t&amp;d",#N/A,FALSE,"p&amp;l_t&amp;D_01_02 (2)"}</definedName>
    <definedName name="hju" localSheetId="0" hidden="1">{"pl_t&amp;d",#N/A,FALSE,"p&amp;l_t&amp;D_01_02 (2)"}</definedName>
    <definedName name="hju" hidden="1">{"pl_t&amp;d",#N/A,FALSE,"p&amp;l_t&amp;D_01_02 (2)"}</definedName>
    <definedName name="i" localSheetId="0" hidden="1">{"pl_t&amp;d",#N/A,FALSE,"p&amp;l_t&amp;D_01_02 (2)"}</definedName>
    <definedName name="i" hidden="1">{"pl_t&amp;d",#N/A,FALSE,"p&amp;l_t&amp;D_01_02 (2)"}</definedName>
    <definedName name="IIII" localSheetId="0" hidden="1">{"pl_t&amp;d",#N/A,FALSE,"p&amp;l_t&amp;D_01_02 (2)"}</definedName>
    <definedName name="IIII" hidden="1">{"pl_t&amp;d",#N/A,FALSE,"p&amp;l_t&amp;D_01_02 (2)"}</definedName>
    <definedName name="iijkjk" localSheetId="0" hidden="1">{"pl_t&amp;d",#N/A,FALSE,"p&amp;l_t&amp;D_01_02 (2)"}</definedName>
    <definedName name="iijkjk" hidden="1">{"pl_t&amp;d",#N/A,FALSE,"p&amp;l_t&amp;D_01_02 (2)"}</definedName>
    <definedName name="IJKL" localSheetId="0" hidden="1">{"pl_t&amp;d",#N/A,FALSE,"p&amp;l_t&amp;D_01_02 (2)"}</definedName>
    <definedName name="IJKL" hidden="1">{"pl_t&amp;d",#N/A,FALSE,"p&amp;l_t&amp;D_01_02 (2)"}</definedName>
    <definedName name="inpu" localSheetId="0" hidden="1">{"pl_t&amp;d",#N/A,FALSE,"p&amp;l_t&amp;D_01_02 (2)"}</definedName>
    <definedName name="inpu" hidden="1">{"pl_t&amp;d",#N/A,FALSE,"p&amp;l_t&amp;D_01_02 (2)"}</definedName>
    <definedName name="INT." localSheetId="0" hidden="1">{"pl_t&amp;d",#N/A,FALSE,"p&amp;l_t&amp;D_01_02 (2)"}</definedName>
    <definedName name="INT." hidden="1">{"pl_t&amp;d",#N/A,FALSE,"p&amp;l_t&amp;D_01_02 (2)"}</definedName>
    <definedName name="INTERNAL" localSheetId="0" hidden="1">{"pl_t&amp;d",#N/A,FALSE,"p&amp;l_t&amp;D_01_02 (2)"}</definedName>
    <definedName name="INTERNAL" hidden="1">{"pl_t&amp;d",#N/A,FALSE,"p&amp;l_t&amp;D_01_02 (2)"}</definedName>
    <definedName name="j" localSheetId="0" hidden="1">{"pl_t&amp;d",#N/A,FALSE,"p&amp;l_t&amp;D_01_02 (2)"}</definedName>
    <definedName name="j" hidden="1">{"pl_t&amp;d",#N/A,FALSE,"p&amp;l_t&amp;D_01_02 (2)"}</definedName>
    <definedName name="jan" localSheetId="0">#REF!</definedName>
    <definedName name="jan">#REF!</definedName>
    <definedName name="ji" localSheetId="0" hidden="1">{"pl_t&amp;d",#N/A,FALSE,"p&amp;l_t&amp;D_01_02 (2)"}</definedName>
    <definedName name="ji" hidden="1">{"pl_t&amp;d",#N/A,FALSE,"p&amp;l_t&amp;D_01_02 (2)"}</definedName>
    <definedName name="JJJJ" localSheetId="0" hidden="1">{"pl_t&amp;d",#N/A,FALSE,"p&amp;l_t&amp;D_01_02 (2)"}</definedName>
    <definedName name="JJJJ" hidden="1">{"pl_t&amp;d",#N/A,FALSE,"p&amp;l_t&amp;D_01_02 (2)"}</definedName>
    <definedName name="jjjjjjj" localSheetId="0" hidden="1">{"pl_t&amp;d",#N/A,FALSE,"p&amp;l_t&amp;D_01_02 (2)"}</definedName>
    <definedName name="jjjjjjj" hidden="1">{"pl_t&amp;d",#N/A,FALSE,"p&amp;l_t&amp;D_01_02 (2)"}</definedName>
    <definedName name="jkhjhjkh" localSheetId="0" hidden="1">{"pl_t&amp;d",#N/A,FALSE,"p&amp;l_t&amp;D_01_02 (2)"}</definedName>
    <definedName name="jkhjhjkh" hidden="1">{"pl_t&amp;d",#N/A,FALSE,"p&amp;l_t&amp;D_01_02 (2)"}</definedName>
    <definedName name="JOHNNY" localSheetId="0" hidden="1">{"pl_t&amp;d",#N/A,FALSE,"p&amp;l_t&amp;D_01_02 (2)"}</definedName>
    <definedName name="JOHNNY" hidden="1">{"pl_t&amp;d",#N/A,FALSE,"p&amp;l_t&amp;D_01_02 (2)"}</definedName>
    <definedName name="july" localSheetId="0">#REF!</definedName>
    <definedName name="july">#REF!</definedName>
    <definedName name="june" localSheetId="0">#REF!</definedName>
    <definedName name="june">#REF!</definedName>
    <definedName name="juy" localSheetId="0" hidden="1">{"pl_td_01_02",#N/A,FALSE,"p&amp;l_t&amp;D_01_02 (2)"}</definedName>
    <definedName name="juy" hidden="1">{"pl_td_01_02",#N/A,FALSE,"p&amp;l_t&amp;D_01_02 (2)"}</definedName>
    <definedName name="k" localSheetId="0" hidden="1">{"pl_t&amp;d",#N/A,FALSE,"p&amp;l_t&amp;D_01_02 (2)"}</definedName>
    <definedName name="k" hidden="1">{"pl_t&amp;d",#N/A,FALSE,"p&amp;l_t&amp;D_01_02 (2)"}</definedName>
    <definedName name="katya" localSheetId="0" hidden="1">{"pl_t&amp;d",#N/A,FALSE,"p&amp;l_t&amp;D_01_02 (2)"}</definedName>
    <definedName name="katya" hidden="1">{"pl_t&amp;d",#N/A,FALSE,"p&amp;l_t&amp;D_01_02 (2)"}</definedName>
    <definedName name="KAVI" localSheetId="0" hidden="1">{"pl_t&amp;d",#N/A,FALSE,"p&amp;l_t&amp;D_01_02 (2)"}</definedName>
    <definedName name="KAVI" hidden="1">{"pl_t&amp;d",#N/A,FALSE,"p&amp;l_t&amp;D_01_02 (2)"}</definedName>
    <definedName name="KDKDKD" localSheetId="0" hidden="1">{"pl_t&amp;d",#N/A,FALSE,"p&amp;l_t&amp;D_01_02 (2)"}</definedName>
    <definedName name="KDKDKD" hidden="1">{"pl_t&amp;d",#N/A,FALSE,"p&amp;l_t&amp;D_01_02 (2)"}</definedName>
    <definedName name="KDKDKDKD" localSheetId="0" hidden="1">{"pl_t&amp;d",#N/A,FALSE,"p&amp;l_t&amp;D_01_02 (2)"}</definedName>
    <definedName name="KDKDKDKD" hidden="1">{"pl_t&amp;d",#N/A,FALSE,"p&amp;l_t&amp;D_01_02 (2)"}</definedName>
    <definedName name="KDKDLKD" localSheetId="0" hidden="1">{"pl_t&amp;d",#N/A,FALSE,"p&amp;l_t&amp;D_01_02 (2)"}</definedName>
    <definedName name="KDKDLKD" hidden="1">{"pl_t&amp;d",#N/A,FALSE,"p&amp;l_t&amp;D_01_02 (2)"}</definedName>
    <definedName name="ki" localSheetId="0" hidden="1">{"pl_t&amp;d",#N/A,FALSE,"p&amp;l_t&amp;D_01_02 (2)"}</definedName>
    <definedName name="ki" hidden="1">{"pl_t&amp;d",#N/A,FALSE,"p&amp;l_t&amp;D_01_02 (2)"}</definedName>
    <definedName name="kifl" localSheetId="0" hidden="1">{"pl_t&amp;d",#N/A,FALSE,"p&amp;l_t&amp;D_01_02 (2)"}</definedName>
    <definedName name="kifl" hidden="1">{"pl_t&amp;d",#N/A,FALSE,"p&amp;l_t&amp;D_01_02 (2)"}</definedName>
    <definedName name="kkk" localSheetId="0" hidden="1">{"pl_t&amp;d",#N/A,FALSE,"p&amp;l_t&amp;D_01_02 (2)"}</definedName>
    <definedName name="kkk" hidden="1">{"pl_t&amp;d",#N/A,FALSE,"p&amp;l_t&amp;D_01_02 (2)"}</definedName>
    <definedName name="KKKK" localSheetId="0" hidden="1">{"pl_t&amp;d",#N/A,FALSE,"p&amp;l_t&amp;D_01_02 (2)"}</definedName>
    <definedName name="KKKK" hidden="1">{"pl_t&amp;d",#N/A,FALSE,"p&amp;l_t&amp;D_01_02 (2)"}</definedName>
    <definedName name="KUSHI" localSheetId="0" hidden="1">{"pl_t&amp;d",#N/A,FALSE,"p&amp;l_t&amp;D_01_02 (2)"}</definedName>
    <definedName name="KUSHI" hidden="1">{"pl_t&amp;d",#N/A,FALSE,"p&amp;l_t&amp;D_01_02 (2)"}</definedName>
    <definedName name="kvvs" localSheetId="0" hidden="1">{"pl_t&amp;d",#N/A,FALSE,"p&amp;l_t&amp;D_01_02 (2)"}</definedName>
    <definedName name="kvvs" hidden="1">{"pl_t&amp;d",#N/A,FALSE,"p&amp;l_t&amp;D_01_02 (2)"}</definedName>
    <definedName name="l" localSheetId="0" hidden="1">{"pl_t&amp;d",#N/A,FALSE,"p&amp;l_t&amp;D_01_02 (2)"}</definedName>
    <definedName name="l" hidden="1">{"pl_t&amp;d",#N/A,FALSE,"p&amp;l_t&amp;D_01_02 (2)"}</definedName>
    <definedName name="laxman" localSheetId="0" hidden="1">{"pl_t&amp;d",#N/A,FALSE,"p&amp;l_t&amp;D_01_02 (2)"}</definedName>
    <definedName name="laxman" hidden="1">{"pl_t&amp;d",#N/A,FALSE,"p&amp;l_t&amp;D_01_02 (2)"}</definedName>
    <definedName name="LKJ" localSheetId="0" hidden="1">{"pl_t&amp;d",#N/A,FALSE,"p&amp;l_t&amp;D_01_02 (2)"}</definedName>
    <definedName name="LKJ" hidden="1">{"pl_t&amp;d",#N/A,FALSE,"p&amp;l_t&amp;D_01_02 (2)"}</definedName>
    <definedName name="lkli" localSheetId="0" hidden="1">{"pl_t&amp;d",#N/A,FALSE,"p&amp;l_t&amp;D_01_02 (2)"}</definedName>
    <definedName name="lkli" hidden="1">{"pl_t&amp;d",#N/A,FALSE,"p&amp;l_t&amp;D_01_02 (2)"}</definedName>
    <definedName name="ll" localSheetId="0" hidden="1">{"pl_t&amp;d",#N/A,FALSE,"p&amp;l_t&amp;D_01_02 (2)"}</definedName>
    <definedName name="ll" hidden="1">{"pl_t&amp;d",#N/A,FALSE,"p&amp;l_t&amp;D_01_02 (2)"}</definedName>
    <definedName name="lll" localSheetId="0" hidden="1">{"pl_td_01_02",#N/A,FALSE,"p&amp;l_t&amp;D_01_02 (2)"}</definedName>
    <definedName name="lll" hidden="1">{"pl_td_01_02",#N/A,FALSE,"p&amp;l_t&amp;D_01_02 (2)"}</definedName>
    <definedName name="llll" localSheetId="0" hidden="1">{"pl_t&amp;d",#N/A,FALSE,"p&amp;l_t&amp;D_01_02 (2)"}</definedName>
    <definedName name="llll" hidden="1">{"pl_t&amp;d",#N/A,FALSE,"p&amp;l_t&amp;D_01_02 (2)"}</definedName>
    <definedName name="llllllll" localSheetId="0" hidden="1">{"pl_t&amp;d",#N/A,FALSE,"p&amp;l_t&amp;D_01_02 (2)"}</definedName>
    <definedName name="llllllll" hidden="1">{"pl_t&amp;d",#N/A,FALSE,"p&amp;l_t&amp;D_01_02 (2)"}</definedName>
    <definedName name="lopp" localSheetId="0" hidden="1">{"pl_t&amp;d",#N/A,FALSE,"p&amp;l_t&amp;D_01_02 (2)"}</definedName>
    <definedName name="lopp" hidden="1">{"pl_t&amp;d",#N/A,FALSE,"p&amp;l_t&amp;D_01_02 (2)"}</definedName>
    <definedName name="lots" localSheetId="0" hidden="1">{"pl_td_01_02",#N/A,FALSE,"p&amp;l_t&amp;D_01_02 (2)"}</definedName>
    <definedName name="lots" hidden="1">{"pl_td_01_02",#N/A,FALSE,"p&amp;l_t&amp;D_01_02 (2)"}</definedName>
    <definedName name="lpi" localSheetId="0" hidden="1">{"pl_t&amp;d",#N/A,FALSE,"p&amp;l_t&amp;D_01_02 (2)"}</definedName>
    <definedName name="lpi" hidden="1">{"pl_t&amp;d",#N/A,FALSE,"p&amp;l_t&amp;D_01_02 (2)"}</definedName>
    <definedName name="ltind" localSheetId="0">#REF!</definedName>
    <definedName name="ltind">#REF!</definedName>
    <definedName name="MADHU" localSheetId="0" hidden="1">{"pl_t&amp;d",#N/A,FALSE,"p&amp;l_t&amp;D_01_02 (2)"}</definedName>
    <definedName name="MADHU" hidden="1">{"pl_t&amp;d",#N/A,FALSE,"p&amp;l_t&amp;D_01_02 (2)"}</definedName>
    <definedName name="mar" localSheetId="0" hidden="1">{"pl_t&amp;d",#N/A,FALSE,"p&amp;l_t&amp;D_01_02 (2)"}</definedName>
    <definedName name="mar" hidden="1">{"pl_t&amp;d",#N/A,FALSE,"p&amp;l_t&amp;D_01_02 (2)"}</definedName>
    <definedName name="march" localSheetId="0">#REF!</definedName>
    <definedName name="march">#REF!</definedName>
    <definedName name="maro7" localSheetId="0" hidden="1">{"pl_t&amp;d",#N/A,FALSE,"p&amp;l_t&amp;D_01_02 (2)"}</definedName>
    <definedName name="maro7" hidden="1">{"pl_t&amp;d",#N/A,FALSE,"p&amp;l_t&amp;D_01_02 (2)"}</definedName>
    <definedName name="may" localSheetId="0">#REF!</definedName>
    <definedName name="may">#REF!</definedName>
    <definedName name="MM" localSheetId="0" hidden="1">{"pl_t&amp;d",#N/A,FALSE,"p&amp;l_t&amp;D_01_02 (2)"}</definedName>
    <definedName name="MM" hidden="1">{"pl_t&amp;d",#N/A,FALSE,"p&amp;l_t&amp;D_01_02 (2)"}</definedName>
    <definedName name="mmm" localSheetId="0" hidden="1">{"pl_t&amp;d",#N/A,FALSE,"p&amp;l_t&amp;D_01_02 (2)"}</definedName>
    <definedName name="mmm" hidden="1">{"pl_t&amp;d",#N/A,FALSE,"p&amp;l_t&amp;D_01_02 (2)"}</definedName>
    <definedName name="MMMM" localSheetId="0" hidden="1">{"pl_t&amp;d",#N/A,FALSE,"p&amp;l_t&amp;D_01_02 (2)"}</definedName>
    <definedName name="MMMM" hidden="1">{"pl_t&amp;d",#N/A,FALSE,"p&amp;l_t&amp;D_01_02 (2)"}</definedName>
    <definedName name="MNOP" localSheetId="0" hidden="1">{"pl_t&amp;d",#N/A,FALSE,"p&amp;l_t&amp;D_01_02 (2)"}</definedName>
    <definedName name="MNOP" hidden="1">{"pl_t&amp;d",#N/A,FALSE,"p&amp;l_t&amp;D_01_02 (2)"}</definedName>
    <definedName name="Month">[11]RevenueInput!$C$2</definedName>
    <definedName name="mrt" localSheetId="0" hidden="1">{"pl_td_01_02",#N/A,FALSE,"p&amp;l_t&amp;D_01_02 (2)"}</definedName>
    <definedName name="mrt" hidden="1">{"pl_td_01_02",#N/A,FALSE,"p&amp;l_t&amp;D_01_02 (2)"}</definedName>
    <definedName name="MST" localSheetId="0" hidden="1">{"pl_td_01_02",#N/A,FALSE,"p&amp;l_t&amp;D_01_02 (2)"}</definedName>
    <definedName name="MST" hidden="1">{"pl_td_01_02",#N/A,FALSE,"p&amp;l_t&amp;D_01_02 (2)"}</definedName>
    <definedName name="MU" localSheetId="0">#REF!</definedName>
    <definedName name="MU">#REF!</definedName>
    <definedName name="n" localSheetId="0" hidden="1">{"pl_t&amp;d",#N/A,FALSE,"p&amp;l_t&amp;D_01_02 (2)"}</definedName>
    <definedName name="n" hidden="1">{"pl_t&amp;d",#N/A,FALSE,"p&amp;l_t&amp;D_01_02 (2)"}</definedName>
    <definedName name="na" localSheetId="0" hidden="1">{"pl_t&amp;d",#N/A,FALSE,"p&amp;l_t&amp;D_01_02 (2)"}</definedName>
    <definedName name="na" hidden="1">{"pl_t&amp;d",#N/A,FALSE,"p&amp;l_t&amp;D_01_02 (2)"}</definedName>
    <definedName name="NNNN" localSheetId="0" hidden="1">{"pl_t&amp;d",#N/A,FALSE,"p&amp;l_t&amp;D_01_02 (2)"}</definedName>
    <definedName name="NNNN" hidden="1">{"pl_t&amp;d",#N/A,FALSE,"p&amp;l_t&amp;D_01_02 (2)"}</definedName>
    <definedName name="no" localSheetId="0" hidden="1">{"pl_t&amp;d",#N/A,FALSE,"p&amp;l_t&amp;D_01_02 (2)"}</definedName>
    <definedName name="no" hidden="1">{"pl_t&amp;d",#N/A,FALSE,"p&amp;l_t&amp;D_01_02 (2)"}</definedName>
    <definedName name="NonDom" localSheetId="0">#REF!</definedName>
    <definedName name="NonDom">#REF!</definedName>
    <definedName name="nonfree" localSheetId="0" hidden="1">{"pl_t&amp;d",#N/A,FALSE,"p&amp;l_t&amp;D_01_02 (2)"}</definedName>
    <definedName name="nonfree" hidden="1">{"pl_t&amp;d",#N/A,FALSE,"p&amp;l_t&amp;D_01_02 (2)"}</definedName>
    <definedName name="northe" localSheetId="0" hidden="1">{"pl_t&amp;d",#N/A,FALSE,"p&amp;l_t&amp;D_01_02 (2)"}</definedName>
    <definedName name="northe" hidden="1">{"pl_t&amp;d",#N/A,FALSE,"p&amp;l_t&amp;D_01_02 (2)"}</definedName>
    <definedName name="not" localSheetId="0" hidden="1">{"pl_t&amp;d",#N/A,FALSE,"p&amp;l_t&amp;D_01_02 (2)"}</definedName>
    <definedName name="not" hidden="1">{"pl_t&amp;d",#N/A,FALSE,"p&amp;l_t&amp;D_01_02 (2)"}</definedName>
    <definedName name="Nov" localSheetId="0">#REF!</definedName>
    <definedName name="Nov">#REF!</definedName>
    <definedName name="np" localSheetId="0" hidden="1">{"pl_t&amp;d",#N/A,FALSE,"p&amp;l_t&amp;D_01_02 (2)"}</definedName>
    <definedName name="np" hidden="1">{"pl_t&amp;d",#N/A,FALSE,"p&amp;l_t&amp;D_01_02 (2)"}</definedName>
    <definedName name="npd" localSheetId="0" hidden="1">{"pl_t&amp;d",#N/A,FALSE,"p&amp;l_t&amp;D_01_02 (2)"}</definedName>
    <definedName name="npd" hidden="1">{"pl_t&amp;d",#N/A,FALSE,"p&amp;l_t&amp;D_01_02 (2)"}</definedName>
    <definedName name="nzb" localSheetId="0" hidden="1">{"pl_t&amp;d",#N/A,FALSE,"p&amp;l_t&amp;D_01_02 (2)"}</definedName>
    <definedName name="nzb" hidden="1">{"pl_t&amp;d",#N/A,FALSE,"p&amp;l_t&amp;D_01_02 (2)"}</definedName>
    <definedName name="NZB." localSheetId="0" hidden="1">{"pl_t&amp;d",#N/A,FALSE,"p&amp;l_t&amp;D_01_02 (2)"}</definedName>
    <definedName name="NZB." hidden="1">{"pl_t&amp;d",#N/A,FALSE,"p&amp;l_t&amp;D_01_02 (2)"}</definedName>
    <definedName name="o" localSheetId="0" hidden="1">{"pl_t&amp;d",#N/A,FALSE,"p&amp;l_t&amp;D_01_02 (2)"}</definedName>
    <definedName name="o" hidden="1">{"pl_t&amp;d",#N/A,FALSE,"p&amp;l_t&amp;D_01_02 (2)"}</definedName>
    <definedName name="oct" localSheetId="0">#REF!</definedName>
    <definedName name="oct">#REF!</definedName>
    <definedName name="octob" localSheetId="0" hidden="1">{"pl_t&amp;d",#N/A,FALSE,"p&amp;l_t&amp;D_01_02 (2)"}</definedName>
    <definedName name="octob" hidden="1">{"pl_t&amp;d",#N/A,FALSE,"p&amp;l_t&amp;D_01_02 (2)"}</definedName>
    <definedName name="October" localSheetId="0" hidden="1">{"pl_t&amp;d",#N/A,FALSE,"p&amp;l_t&amp;D_01_02 (2)"}</definedName>
    <definedName name="October" hidden="1">{"pl_t&amp;d",#N/A,FALSE,"p&amp;l_t&amp;D_01_02 (2)"}</definedName>
    <definedName name="Ondkdkd" localSheetId="0" hidden="1">{"pl_t&amp;d",#N/A,FALSE,"p&amp;l_t&amp;D_01_02 (2)"}</definedName>
    <definedName name="Ondkdkd" hidden="1">{"pl_t&amp;d",#N/A,FALSE,"p&amp;l_t&amp;D_01_02 (2)"}</definedName>
    <definedName name="Ongole" localSheetId="0" hidden="1">{"pl_t&amp;d",#N/A,FALSE,"p&amp;l_t&amp;D_01_02 (2)"}</definedName>
    <definedName name="Ongole" hidden="1">{"pl_t&amp;d",#N/A,FALSE,"p&amp;l_t&amp;D_01_02 (2)"}</definedName>
    <definedName name="oo" localSheetId="0" hidden="1">{"pl_t&amp;d",#N/A,FALSE,"p&amp;l_t&amp;D_01_02 (2)"}</definedName>
    <definedName name="oo" hidden="1">{"pl_t&amp;d",#N/A,FALSE,"p&amp;l_t&amp;D_01_02 (2)"}</definedName>
    <definedName name="OOO" localSheetId="0" hidden="1">{"pl_t&amp;d",#N/A,FALSE,"p&amp;l_t&amp;D_01_02 (2)"}</definedName>
    <definedName name="OOO" hidden="1">{"pl_t&amp;d",#N/A,FALSE,"p&amp;l_t&amp;D_01_02 (2)"}</definedName>
    <definedName name="p" localSheetId="0" hidden="1">{"pl_t&amp;d",#N/A,FALSE,"p&amp;l_t&amp;D_01_02 (2)"}</definedName>
    <definedName name="p" hidden="1">{"pl_t&amp;d",#N/A,FALSE,"p&amp;l_t&amp;D_01_02 (2)"}</definedName>
    <definedName name="PAPA" localSheetId="0" hidden="1">{"pl_t&amp;d",#N/A,FALSE,"p&amp;l_t&amp;D_01_02 (2)"}</definedName>
    <definedName name="PAPA" hidden="1">{"pl_t&amp;d",#N/A,FALSE,"p&amp;l_t&amp;D_01_02 (2)"}</definedName>
    <definedName name="Paparao" localSheetId="0" hidden="1">{"pl_t&amp;d",#N/A,FALSE,"p&amp;l_t&amp;D_01_02 (2)"}</definedName>
    <definedName name="Paparao" hidden="1">{"pl_t&amp;d",#N/A,FALSE,"p&amp;l_t&amp;D_01_02 (2)"}</definedName>
    <definedName name="PCost" localSheetId="0">#REF!</definedName>
    <definedName name="PCost">#REF!</definedName>
    <definedName name="PF" localSheetId="0" hidden="1">{"pl_t&amp;d",#N/A,FALSE,"p&amp;l_t&amp;D_01_02 (2)"}</definedName>
    <definedName name="PF" hidden="1">{"pl_t&amp;d",#N/A,FALSE,"p&amp;l_t&amp;D_01_02 (2)"}</definedName>
    <definedName name="physical" localSheetId="0" hidden="1">{"pl_td_01_02",#N/A,FALSE,"p&amp;l_t&amp;D_01_02 (2)"}</definedName>
    <definedName name="physical" hidden="1">{"pl_td_01_02",#N/A,FALSE,"p&amp;l_t&amp;D_01_02 (2)"}</definedName>
    <definedName name="POIU" localSheetId="0" hidden="1">{"pl_t&amp;d",#N/A,FALSE,"p&amp;l_t&amp;D_01_02 (2)"}</definedName>
    <definedName name="POIU" hidden="1">{"pl_t&amp;d",#N/A,FALSE,"p&amp;l_t&amp;D_01_02 (2)"}</definedName>
    <definedName name="PPP" localSheetId="0" hidden="1">#REF!</definedName>
    <definedName name="PPP" hidden="1">#REF!</definedName>
    <definedName name="PPPP" localSheetId="0" hidden="1">{"pl_td_01_02",#N/A,FALSE,"p&amp;l_t&amp;D_01_02 (2)"}</definedName>
    <definedName name="PPPP" hidden="1">{"pl_td_01_02",#N/A,FALSE,"p&amp;l_t&amp;D_01_02 (2)"}</definedName>
    <definedName name="PreparedBy">[11]cover1!$A$30</definedName>
    <definedName name="preparedbyTransformer">[11]cover1!$A$31</definedName>
    <definedName name="pri" localSheetId="0" hidden="1">{"pl_t&amp;d",#N/A,FALSE,"p&amp;l_t&amp;D_01_02 (2)"}</definedName>
    <definedName name="pri" hidden="1">{"pl_t&amp;d",#N/A,FALSE,"p&amp;l_t&amp;D_01_02 (2)"}</definedName>
    <definedName name="_xlnm.Print_Area" localSheetId="0">'ARR 2025-26'!$A$1:$Z$81</definedName>
    <definedName name="_xlnm.Print_Area">#REF!</definedName>
    <definedName name="PRINT_AREA_MI" localSheetId="0">#REF!</definedName>
    <definedName name="PRINT_AREA_MI">#REF!</definedName>
    <definedName name="_xlnm.Print_Titles" localSheetId="0">'ARR 2025-26'!$4:$5</definedName>
    <definedName name="_xlnm.Print_Titles">#REF!</definedName>
    <definedName name="proforma" localSheetId="0" hidden="1">{"pl_t&amp;d",#N/A,FALSE,"p&amp;l_t&amp;D_01_02 (2)"}</definedName>
    <definedName name="proforma" hidden="1">{"pl_t&amp;d",#N/A,FALSE,"p&amp;l_t&amp;D_01_02 (2)"}</definedName>
    <definedName name="q" localSheetId="0" hidden="1">{"pl_t&amp;d",#N/A,FALSE,"p&amp;l_t&amp;D_01_02 (2)"}</definedName>
    <definedName name="q" hidden="1">{"pl_t&amp;d",#N/A,FALSE,"p&amp;l_t&amp;D_01_02 (2)"}</definedName>
    <definedName name="QQQ" localSheetId="0" hidden="1">#REF!</definedName>
    <definedName name="QQQ" hidden="1">#REF!</definedName>
    <definedName name="qqqrr" localSheetId="0" hidden="1">{"pl_td_01_02",#N/A,FALSE,"p&amp;l_t&amp;D_01_02 (2)"}</definedName>
    <definedName name="qqqrr" hidden="1">{"pl_td_01_02",#N/A,FALSE,"p&amp;l_t&amp;D_01_02 (2)"}</definedName>
    <definedName name="QRST" localSheetId="0" hidden="1">{"pl_t&amp;d",#N/A,FALSE,"p&amp;l_t&amp;D_01_02 (2)"}</definedName>
    <definedName name="QRST" hidden="1">{"pl_t&amp;d",#N/A,FALSE,"p&amp;l_t&amp;D_01_02 (2)"}</definedName>
    <definedName name="qw" localSheetId="0" hidden="1">{"pl_t&amp;d",#N/A,FALSE,"p&amp;l_t&amp;D_01_02 (2)"}</definedName>
    <definedName name="qw" hidden="1">{"pl_t&amp;d",#N/A,FALSE,"p&amp;l_t&amp;D_01_02 (2)"}</definedName>
    <definedName name="QWER" localSheetId="0" hidden="1">{"pl_t&amp;d",#N/A,FALSE,"p&amp;l_t&amp;D_01_02 (2)"}</definedName>
    <definedName name="QWER" hidden="1">{"pl_t&amp;d",#N/A,FALSE,"p&amp;l_t&amp;D_01_02 (2)"}</definedName>
    <definedName name="raa" localSheetId="0" hidden="1">{"pl_td_01_02",#N/A,FALSE,"p&amp;l_t&amp;D_01_02 (2)"}</definedName>
    <definedName name="raa" hidden="1">{"pl_td_01_02",#N/A,FALSE,"p&amp;l_t&amp;D_01_02 (2)"}</definedName>
    <definedName name="raj" localSheetId="0" hidden="1">{"pl_t&amp;d",#N/A,FALSE,"p&amp;l_t&amp;D_01_02 (2)"}</definedName>
    <definedName name="raj" hidden="1">{"pl_t&amp;d",#N/A,FALSE,"p&amp;l_t&amp;D_01_02 (2)"}</definedName>
    <definedName name="Raja" localSheetId="0" hidden="1">{"pl_t&amp;d",#N/A,FALSE,"p&amp;l_t&amp;D_01_02 (2)"}</definedName>
    <definedName name="Raja" hidden="1">{"pl_t&amp;d",#N/A,FALSE,"p&amp;l_t&amp;D_01_02 (2)"}</definedName>
    <definedName name="raju" localSheetId="0" hidden="1">{"pl_t&amp;d",#N/A,FALSE,"p&amp;l_t&amp;D_01_02 (2)"}</definedName>
    <definedName name="raju" hidden="1">{"pl_t&amp;d",#N/A,FALSE,"p&amp;l_t&amp;D_01_02 (2)"}</definedName>
    <definedName name="ram" localSheetId="0" hidden="1">{"pl_t&amp;d",#N/A,FALSE,"p&amp;l_t&amp;D_01_02 (2)"}</definedName>
    <definedName name="ram" hidden="1">{"pl_t&amp;d",#N/A,FALSE,"p&amp;l_t&amp;D_01_02 (2)"}</definedName>
    <definedName name="RAMA" localSheetId="0" hidden="1">{"pl_t&amp;d",#N/A,FALSE,"p&amp;l_t&amp;D_01_02 (2)"}</definedName>
    <definedName name="RAMA" hidden="1">{"pl_t&amp;d",#N/A,FALSE,"p&amp;l_t&amp;D_01_02 (2)"}</definedName>
    <definedName name="ramba" localSheetId="0" hidden="1">{"pl_t&amp;d",#N/A,FALSE,"p&amp;l_t&amp;D_01_02 (2)"}</definedName>
    <definedName name="ramba" hidden="1">{"pl_t&amp;d",#N/A,FALSE,"p&amp;l_t&amp;D_01_02 (2)"}</definedName>
    <definedName name="ramesh" localSheetId="0" hidden="1">{"pl_td_01_02",#N/A,FALSE,"p&amp;l_t&amp;D_01_02 (2)"}</definedName>
    <definedName name="ramesh" hidden="1">{"pl_td_01_02",#N/A,FALSE,"p&amp;l_t&amp;D_01_02 (2)"}</definedName>
    <definedName name="Range1" localSheetId="0">#REF!</definedName>
    <definedName name="Range1">#REF!</definedName>
    <definedName name="Range2" localSheetId="0">#REF!</definedName>
    <definedName name="Range2">#REF!</definedName>
    <definedName name="ravi" localSheetId="0" hidden="1">{"pl_t&amp;d",#N/A,FALSE,"p&amp;l_t&amp;D_01_02 (2)"}</definedName>
    <definedName name="ravi" hidden="1">{"pl_t&amp;d",#N/A,FALSE,"p&amp;l_t&amp;D_01_02 (2)"}</definedName>
    <definedName name="reddy" localSheetId="0" hidden="1">{"pl_td_01_02",#N/A,FALSE,"p&amp;l_t&amp;D_01_02 (2)"}</definedName>
    <definedName name="reddy" hidden="1">{"pl_td_01_02",#N/A,FALSE,"p&amp;l_t&amp;D_01_02 (2)"}</definedName>
    <definedName name="revised" localSheetId="0" hidden="1">{"pl_t&amp;d",#N/A,FALSE,"p&amp;l_t&amp;D_01_02 (2)"}</definedName>
    <definedName name="revised" hidden="1">{"pl_t&amp;d",#N/A,FALSE,"p&amp;l_t&amp;D_01_02 (2)"}</definedName>
    <definedName name="rggvy" localSheetId="0" hidden="1">{"pl_td_01_02",#N/A,FALSE,"p&amp;l_t&amp;D_01_02 (2)"}</definedName>
    <definedName name="rggvy" hidden="1">{"pl_td_01_02",#N/A,FALSE,"p&amp;l_t&amp;D_01_02 (2)"}</definedName>
    <definedName name="RGGY" localSheetId="0">#REF!</definedName>
    <definedName name="RGGY">#REF!</definedName>
    <definedName name="RIVER" localSheetId="0" hidden="1">{"pl_t&amp;d",#N/A,FALSE,"p&amp;l_t&amp;D_01_02 (2)"}</definedName>
    <definedName name="RIVER" hidden="1">{"pl_t&amp;d",#N/A,FALSE,"p&amp;l_t&amp;D_01_02 (2)"}</definedName>
    <definedName name="ROJA" localSheetId="0" hidden="1">{"pl_t&amp;d",#N/A,FALSE,"p&amp;l_t&amp;D_01_02 (2)"}</definedName>
    <definedName name="ROJA" hidden="1">{"pl_t&amp;d",#N/A,FALSE,"p&amp;l_t&amp;D_01_02 (2)"}</definedName>
    <definedName name="rr" localSheetId="0" hidden="1">{"pl_t&amp;d",#N/A,FALSE,"p&amp;l_t&amp;D_01_02 (2)"}</definedName>
    <definedName name="rr" hidden="1">{"pl_t&amp;d",#N/A,FALSE,"p&amp;l_t&amp;D_01_02 (2)"}</definedName>
    <definedName name="RRR" localSheetId="0">#REF!</definedName>
    <definedName name="RRR">#REF!</definedName>
    <definedName name="RS" localSheetId="0" hidden="1">{"pl_t&amp;d",#N/A,FALSE,"p&amp;l_t&amp;D_01_02 (2)"}</definedName>
    <definedName name="RS" hidden="1">{"pl_t&amp;d",#N/A,FALSE,"p&amp;l_t&amp;D_01_02 (2)"}</definedName>
    <definedName name="rsv" localSheetId="0" hidden="1">{"pl_td_01_02",#N/A,FALSE,"p&amp;l_t&amp;D_01_02 (2)"}</definedName>
    <definedName name="rsv" hidden="1">{"pl_td_01_02",#N/A,FALSE,"p&amp;l_t&amp;D_01_02 (2)"}</definedName>
    <definedName name="RUPEES" localSheetId="0">#REF!</definedName>
    <definedName name="RUPEES">#REF!</definedName>
    <definedName name="s" localSheetId="0" hidden="1">{"pl_t&amp;d",#N/A,FALSE,"p&amp;l_t&amp;D_01_02 (2)"}</definedName>
    <definedName name="s" hidden="1">{"pl_t&amp;d",#N/A,FALSE,"p&amp;l_t&amp;D_01_02 (2)"}</definedName>
    <definedName name="sad" localSheetId="0" hidden="1">{"pl_t&amp;d",#N/A,FALSE,"p&amp;l_t&amp;D_01_02 (2)"}</definedName>
    <definedName name="sad" hidden="1">{"pl_t&amp;d",#N/A,FALSE,"p&amp;l_t&amp;D_01_02 (2)"}</definedName>
    <definedName name="sadsasa" localSheetId="0" hidden="1">{"pl_t&amp;d",#N/A,FALSE,"p&amp;l_t&amp;D_01_02 (2)"}</definedName>
    <definedName name="sadsasa" hidden="1">{"pl_t&amp;d",#N/A,FALSE,"p&amp;l_t&amp;D_01_02 (2)"}</definedName>
    <definedName name="sale" localSheetId="0" hidden="1">{"pl_t&amp;d",#N/A,FALSE,"p&amp;l_t&amp;D_01_02 (2)"}</definedName>
    <definedName name="sale" hidden="1">{"pl_t&amp;d",#N/A,FALSE,"p&amp;l_t&amp;D_01_02 (2)"}</definedName>
    <definedName name="sales" localSheetId="0" hidden="1">{"pl_t&amp;d",#N/A,FALSE,"p&amp;l_t&amp;D_01_02 (2)"}</definedName>
    <definedName name="sales" hidden="1">{"pl_t&amp;d",#N/A,FALSE,"p&amp;l_t&amp;D_01_02 (2)"}</definedName>
    <definedName name="sales2" localSheetId="0" hidden="1">{"pl_t&amp;d",#N/A,FALSE,"p&amp;l_t&amp;D_01_02 (2)"}</definedName>
    <definedName name="sales2" hidden="1">{"pl_t&amp;d",#N/A,FALSE,"p&amp;l_t&amp;D_01_02 (2)"}</definedName>
    <definedName name="SALES3" localSheetId="0" hidden="1">{"pl_t&amp;d",#N/A,FALSE,"p&amp;l_t&amp;D_01_02 (2)"}</definedName>
    <definedName name="SALES3" hidden="1">{"pl_t&amp;d",#N/A,FALSE,"p&amp;l_t&amp;D_01_02 (2)"}</definedName>
    <definedName name="Salesconfl" localSheetId="0" hidden="1">{"pl_t&amp;d",#N/A,FALSE,"p&amp;l_t&amp;D_01_02 (2)"}</definedName>
    <definedName name="Salesconfl" hidden="1">{"pl_t&amp;d",#N/A,FALSE,"p&amp;l_t&amp;D_01_02 (2)"}</definedName>
    <definedName name="Salesconflict" localSheetId="0" hidden="1">{"pl_t&amp;d",#N/A,FALSE,"p&amp;l_t&amp;D_01_02 (2)"}</definedName>
    <definedName name="Salesconflict" hidden="1">{"pl_t&amp;d",#N/A,FALSE,"p&amp;l_t&amp;D_01_02 (2)"}</definedName>
    <definedName name="SAMPLE" localSheetId="0" hidden="1">{"pl_t&amp;d",#N/A,FALSE,"p&amp;l_t&amp;D_01_02 (2)"}</definedName>
    <definedName name="SAMPLE" hidden="1">{"pl_t&amp;d",#N/A,FALSE,"p&amp;l_t&amp;D_01_02 (2)"}</definedName>
    <definedName name="SANKARDADA" localSheetId="0" hidden="1">{"pl_t&amp;d",#N/A,FALSE,"p&amp;l_t&amp;D_01_02 (2)"}</definedName>
    <definedName name="SANKARDADA" hidden="1">{"pl_t&amp;d",#N/A,FALSE,"p&amp;l_t&amp;D_01_02 (2)"}</definedName>
    <definedName name="sd" localSheetId="0" hidden="1">{"pl_t&amp;d",#N/A,FALSE,"p&amp;l_t&amp;D_01_02 (2)"}</definedName>
    <definedName name="sd" hidden="1">{"pl_t&amp;d",#N/A,FALSE,"p&amp;l_t&amp;D_01_02 (2)"}</definedName>
    <definedName name="SDD" localSheetId="0" hidden="1">{"pl_t&amp;d",#N/A,FALSE,"p&amp;l_t&amp;D_01_02 (2)"}</definedName>
    <definedName name="SDD" hidden="1">{"pl_t&amp;d",#N/A,FALSE,"p&amp;l_t&amp;D_01_02 (2)"}</definedName>
    <definedName name="sdds" localSheetId="0" hidden="1">{"pl_t&amp;d",#N/A,FALSE,"p&amp;l_t&amp;D_01_02 (2)"}</definedName>
    <definedName name="sdds" hidden="1">{"pl_t&amp;d",#N/A,FALSE,"p&amp;l_t&amp;D_01_02 (2)"}</definedName>
    <definedName name="sdsd" localSheetId="0" hidden="1">{"pl_t&amp;d",#N/A,FALSE,"p&amp;l_t&amp;D_01_02 (2)"}</definedName>
    <definedName name="sdsd" hidden="1">{"pl_t&amp;d",#N/A,FALSE,"p&amp;l_t&amp;D_01_02 (2)"}</definedName>
    <definedName name="sept" localSheetId="0">#REF!</definedName>
    <definedName name="sept">#REF!</definedName>
    <definedName name="sfs" localSheetId="0" hidden="1">{"pl_t&amp;d",#N/A,FALSE,"p&amp;l_t&amp;D_01_02 (2)"}</definedName>
    <definedName name="sfs" hidden="1">{"pl_t&amp;d",#N/A,FALSE,"p&amp;l_t&amp;D_01_02 (2)"}</definedName>
    <definedName name="sheet" localSheetId="0" hidden="1">{"pl_t&amp;d",#N/A,FALSE,"p&amp;l_t&amp;D_01_02 (2)"}</definedName>
    <definedName name="sheet" hidden="1">{"pl_t&amp;d",#N/A,FALSE,"p&amp;l_t&amp;D_01_02 (2)"}</definedName>
    <definedName name="sheet3" localSheetId="0" hidden="1">{"pl_t&amp;d",#N/A,FALSE,"p&amp;l_t&amp;D_01_02 (2)"}</definedName>
    <definedName name="sheet3" hidden="1">{"pl_t&amp;d",#N/A,FALSE,"p&amp;l_t&amp;D_01_02 (2)"}</definedName>
    <definedName name="SIVA" localSheetId="0" hidden="1">{"pl_t&amp;d",#N/A,FALSE,"p&amp;l_t&amp;D_01_02 (2)"}</definedName>
    <definedName name="SIVA" hidden="1">{"pl_t&amp;d",#N/A,FALSE,"p&amp;l_t&amp;D_01_02 (2)"}</definedName>
    <definedName name="SIVASANKAR" localSheetId="0" hidden="1">{"pl_t&amp;d",#N/A,FALSE,"p&amp;l_t&amp;D_01_02 (2)"}</definedName>
    <definedName name="SIVASANKAR" hidden="1">{"pl_t&amp;d",#N/A,FALSE,"p&amp;l_t&amp;D_01_02 (2)"}</definedName>
    <definedName name="smu" localSheetId="0" hidden="1">{"pl_t&amp;d",#N/A,FALSE,"p&amp;l_t&amp;D_01_02 (2)"}</definedName>
    <definedName name="smu" hidden="1">{"pl_t&amp;d",#N/A,FALSE,"p&amp;l_t&amp;D_01_02 (2)"}</definedName>
    <definedName name="sprev" localSheetId="0" hidden="1">{"pl_t&amp;d",#N/A,FALSE,"p&amp;l_t&amp;D_01_02 (2)"}</definedName>
    <definedName name="sprev" hidden="1">{"pl_t&amp;d",#N/A,FALSE,"p&amp;l_t&amp;D_01_02 (2)"}</definedName>
    <definedName name="ss" localSheetId="0" hidden="1">{"pl_t&amp;d",#N/A,FALSE,"p&amp;l_t&amp;D_01_02 (2)"}</definedName>
    <definedName name="ss" hidden="1">{"pl_t&amp;d",#N/A,FALSE,"p&amp;l_t&amp;D_01_02 (2)"}</definedName>
    <definedName name="ssasa" localSheetId="0" hidden="1">{"pl_t&amp;d",#N/A,FALSE,"p&amp;l_t&amp;D_01_02 (2)"}</definedName>
    <definedName name="ssasa" hidden="1">{"pl_t&amp;d",#N/A,FALSE,"p&amp;l_t&amp;D_01_02 (2)"}</definedName>
    <definedName name="sss" localSheetId="0" hidden="1">{"pl_t&amp;d",#N/A,FALSE,"p&amp;l_t&amp;D_01_02 (2)"}</definedName>
    <definedName name="sss" hidden="1">{"pl_t&amp;d",#N/A,FALSE,"p&amp;l_t&amp;D_01_02 (2)"}</definedName>
    <definedName name="ST" localSheetId="0" hidden="1">{"pl_t&amp;d",#N/A,FALSE,"p&amp;l_t&amp;D_01_02 (2)"}</definedName>
    <definedName name="ST" hidden="1">{"pl_t&amp;d",#N/A,FALSE,"p&amp;l_t&amp;D_01_02 (2)"}</definedName>
    <definedName name="STRUCK" localSheetId="0" hidden="1">{"pl_t&amp;d",#N/A,FALSE,"p&amp;l_t&amp;D_01_02 (2)"}</definedName>
    <definedName name="STRUCK" hidden="1">{"pl_t&amp;d",#N/A,FALSE,"p&amp;l_t&amp;D_01_02 (2)"}</definedName>
    <definedName name="su" localSheetId="0" hidden="1">{"pl_t&amp;d",#N/A,FALSE,"p&amp;l_t&amp;D_01_02 (2)"}</definedName>
    <definedName name="su" hidden="1">{"pl_t&amp;d",#N/A,FALSE,"p&amp;l_t&amp;D_01_02 (2)"}</definedName>
    <definedName name="subbu" localSheetId="0" hidden="1">{"pl_td_01_02",#N/A,FALSE,"p&amp;l_t&amp;D_01_02 (2)"}</definedName>
    <definedName name="subbu" hidden="1">{"pl_td_01_02",#N/A,FALSE,"p&amp;l_t&amp;D_01_02 (2)"}</definedName>
    <definedName name="SUDHA" localSheetId="0" hidden="1">{"pl_t&amp;d",#N/A,FALSE,"p&amp;l_t&amp;D_01_02 (2)"}</definedName>
    <definedName name="SUDHA" hidden="1">{"pl_t&amp;d",#N/A,FALSE,"p&amp;l_t&amp;D_01_02 (2)"}</definedName>
    <definedName name="svs" localSheetId="0" hidden="1">{"pl_t&amp;d",#N/A,FALSE,"p&amp;l_t&amp;D_01_02 (2)"}</definedName>
    <definedName name="svs" hidden="1">{"pl_t&amp;d",#N/A,FALSE,"p&amp;l_t&amp;D_01_02 (2)"}</definedName>
    <definedName name="sx" localSheetId="0" hidden="1">{"pl_t&amp;d",#N/A,FALSE,"p&amp;l_t&amp;D_01_02 (2)"}</definedName>
    <definedName name="sx" hidden="1">{"pl_t&amp;d",#N/A,FALSE,"p&amp;l_t&amp;D_01_02 (2)"}</definedName>
    <definedName name="t" localSheetId="0" hidden="1">{"pl_t&amp;d",#N/A,FALSE,"p&amp;l_t&amp;D_01_02 (2)"}</definedName>
    <definedName name="t" hidden="1">{"pl_t&amp;d",#N/A,FALSE,"p&amp;l_t&amp;D_01_02 (2)"}</definedName>
    <definedName name="TARIFF" localSheetId="0">#REF!</definedName>
    <definedName name="TARIFF">#REF!</definedName>
    <definedName name="TEMP" localSheetId="0" hidden="1">{"pl_t&amp;d",#N/A,FALSE,"p&amp;l_t&amp;D_01_02 (2)"}</definedName>
    <definedName name="TEMP" hidden="1">{"pl_t&amp;d",#N/A,FALSE,"p&amp;l_t&amp;D_01_02 (2)"}</definedName>
    <definedName name="TTT" localSheetId="0" hidden="1">{"pl_t&amp;d",#N/A,FALSE,"p&amp;l_t&amp;D_01_02 (2)"}</definedName>
    <definedName name="TTT" hidden="1">{"pl_t&amp;d",#N/A,FALSE,"p&amp;l_t&amp;D_01_02 (2)"}</definedName>
    <definedName name="tytytyy" localSheetId="0" hidden="1">{"pl_td_01_02",#N/A,FALSE,"p&amp;l_t&amp;D_01_02 (2)"}</definedName>
    <definedName name="tytytyy" hidden="1">{"pl_td_01_02",#N/A,FALSE,"p&amp;l_t&amp;D_01_02 (2)"}</definedName>
    <definedName name="u" localSheetId="0" hidden="1">{"pl_t&amp;d",#N/A,FALSE,"p&amp;l_t&amp;D_01_02 (2)"}</definedName>
    <definedName name="u" hidden="1">{"pl_t&amp;d",#N/A,FALSE,"p&amp;l_t&amp;D_01_02 (2)"}</definedName>
    <definedName name="UMA" localSheetId="0" hidden="1">{"pl_t&amp;d",#N/A,FALSE,"p&amp;l_t&amp;D_01_02 (2)"}</definedName>
    <definedName name="UMA" hidden="1">{"pl_t&amp;d",#N/A,FALSE,"p&amp;l_t&amp;D_01_02 (2)"}</definedName>
    <definedName name="ums" localSheetId="0" hidden="1">{"pl_t&amp;d",#N/A,FALSE,"p&amp;l_t&amp;D_01_02 (2)"}</definedName>
    <definedName name="ums" hidden="1">{"pl_t&amp;d",#N/A,FALSE,"p&amp;l_t&amp;D_01_02 (2)"}</definedName>
    <definedName name="UNITS" localSheetId="0">#REF!</definedName>
    <definedName name="UNITS">#REF!</definedName>
    <definedName name="uuu" localSheetId="0" hidden="1">{"pl_t&amp;d",#N/A,FALSE,"p&amp;l_t&amp;D_01_02 (2)"}</definedName>
    <definedName name="uuu" hidden="1">{"pl_t&amp;d",#N/A,FALSE,"p&amp;l_t&amp;D_01_02 (2)"}</definedName>
    <definedName name="UVW" localSheetId="0" hidden="1">{"pl_t&amp;d",#N/A,FALSE,"p&amp;l_t&amp;D_01_02 (2)"}</definedName>
    <definedName name="UVW" hidden="1">{"pl_t&amp;d",#N/A,FALSE,"p&amp;l_t&amp;D_01_02 (2)"}</definedName>
    <definedName name="V" localSheetId="0" hidden="1">{"pl_t&amp;d",#N/A,FALSE,"p&amp;l_t&amp;D_01_02 (2)"}</definedName>
    <definedName name="V" hidden="1">{"pl_t&amp;d",#N/A,FALSE,"p&amp;l_t&amp;D_01_02 (2)"}</definedName>
    <definedName name="vidyut" localSheetId="0" hidden="1">{"pl_t&amp;d",#N/A,FALSE,"p&amp;l_t&amp;D_01_02 (2)"}</definedName>
    <definedName name="vidyut" hidden="1">{"pl_t&amp;d",#N/A,FALSE,"p&amp;l_t&amp;D_01_02 (2)"}</definedName>
    <definedName name="vin" localSheetId="0" hidden="1">'[4]installes-capacity'!#REF!</definedName>
    <definedName name="vin" hidden="1">'[4]installes-capacity'!#REF!</definedName>
    <definedName name="vss" localSheetId="0" hidden="1">{"pl_t&amp;d",#N/A,FALSE,"p&amp;l_t&amp;D_01_02 (2)"}</definedName>
    <definedName name="vss" hidden="1">{"pl_t&amp;d",#N/A,FALSE,"p&amp;l_t&amp;D_01_02 (2)"}</definedName>
    <definedName name="vvv" localSheetId="0" hidden="1">{"pl_t&amp;d",#N/A,FALSE,"p&amp;l_t&amp;D_01_02 (2)"}</definedName>
    <definedName name="vvv" hidden="1">{"pl_t&amp;d",#N/A,FALSE,"p&amp;l_t&amp;D_01_02 (2)"}</definedName>
    <definedName name="VVVV" localSheetId="0" hidden="1">{"pl_t&amp;d",#N/A,FALSE,"p&amp;l_t&amp;D_01_02 (2)"}</definedName>
    <definedName name="VVVV" hidden="1">{"pl_t&amp;d",#N/A,FALSE,"p&amp;l_t&amp;D_01_02 (2)"}</definedName>
    <definedName name="w" localSheetId="0" hidden="1">{"pl_t&amp;d",#N/A,FALSE,"p&amp;l_t&amp;D_01_02 (2)"}</definedName>
    <definedName name="w" hidden="1">{"pl_t&amp;d",#N/A,FALSE,"p&amp;l_t&amp;D_01_02 (2)"}</definedName>
    <definedName name="wdsd" localSheetId="0" hidden="1">{"pl_t&amp;d",#N/A,FALSE,"p&amp;l_t&amp;D_01_02 (2)"}</definedName>
    <definedName name="wdsd" hidden="1">{"pl_t&amp;d",#N/A,FALSE,"p&amp;l_t&amp;D_01_02 (2)"}</definedName>
    <definedName name="wq" localSheetId="0" hidden="1">{"pl_t&amp;d",#N/A,FALSE,"p&amp;l_t&amp;D_01_02 (2)"}</definedName>
    <definedName name="wq" hidden="1">{"pl_t&amp;d",#N/A,FALSE,"p&amp;l_t&amp;D_01_02 (2)"}</definedName>
    <definedName name="wqetydwd" localSheetId="0" hidden="1">{"pl_t&amp;d",#N/A,FALSE,"p&amp;l_t&amp;D_01_02 (2)"}</definedName>
    <definedName name="wqetydwd" hidden="1">{"pl_t&amp;d",#N/A,FALSE,"p&amp;l_t&amp;D_01_02 (2)"}</definedName>
    <definedName name="wqsxd" localSheetId="0" hidden="1">{"pl_t&amp;d",#N/A,FALSE,"p&amp;l_t&amp;D_01_02 (2)"}</definedName>
    <definedName name="wqsxd" hidden="1">{"pl_t&amp;d",#N/A,FALSE,"p&amp;l_t&amp;D_01_02 (2)"}</definedName>
    <definedName name="wqwq" localSheetId="0" hidden="1">{"pl_t&amp;d",#N/A,FALSE,"p&amp;l_t&amp;D_01_02 (2)"}</definedName>
    <definedName name="wqwq" hidden="1">{"pl_t&amp;d",#N/A,FALSE,"p&amp;l_t&amp;D_01_02 (2)"}</definedName>
    <definedName name="wqyqu" localSheetId="0" hidden="1">{"pl_t&amp;d",#N/A,FALSE,"p&amp;l_t&amp;D_01_02 (2)"}</definedName>
    <definedName name="wqyqu" hidden="1">{"pl_t&amp;d",#N/A,FALSE,"p&amp;l_t&amp;D_01_02 (2)"}</definedName>
    <definedName name="wrm.pl." localSheetId="0" hidden="1">{"pl_t&amp;d",#N/A,FALSE,"p&amp;l_t&amp;D_01_02 (2)"}</definedName>
    <definedName name="wrm.pl." hidden="1">{"pl_t&amp;d",#N/A,FALSE,"p&amp;l_t&amp;D_01_02 (2)"}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0" hidden="1">{#N/A,#N/A,FALSE,"2000-01 Form 1.3a";#N/A,#N/A,FALSE,"H1 2001-02 Form 1.3a";#N/A,#N/A,FALSE,"H2 2001-02 Form 1.3a";#N/A,#N/A,FALSE,"2001-02 Form 1.3a";#N/A,#N/A,FALSE,"2002-03 Form 1.3a"}</definedName>
    <definedName name="wrn.ARR._.Output." hidden="1">{#N/A,#N/A,FALSE,"2000-01 Form 1.3a";#N/A,#N/A,FALSE,"H1 2001-02 Form 1.3a";#N/A,#N/A,FALSE,"H2 2001-02 Form 1.3a";#N/A,#N/A,FALSE,"2001-02 Form 1.3a";#N/A,#N/A,FALSE,"2002-03 Form 1.3a"}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0" hidden="1">{"pl_t&amp;d",#N/A,FALSE,"p&amp;l_t&amp;D_01_02 (2)"}</definedName>
    <definedName name="wrn.pl." hidden="1">{"pl_t&amp;d",#N/A,FALSE,"p&amp;l_t&amp;D_01_02 (2)"}</definedName>
    <definedName name="wrn.pl_td." localSheetId="0" hidden="1">{"pl_td_01_02",#N/A,FALSE,"p&amp;l_t&amp;D_01_02 (2)"}</definedName>
    <definedName name="wrn.pl_td." hidden="1">{"pl_td_01_02",#N/A,FALSE,"p&amp;l_t&amp;D_01_02 (2)"}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ww" localSheetId="0" hidden="1">{"pl_t&amp;d",#N/A,FALSE,"p&amp;l_t&amp;D_01_02 (2)"}</definedName>
    <definedName name="www" hidden="1">{"pl_t&amp;d",#N/A,FALSE,"p&amp;l_t&amp;D_01_02 (2)"}</definedName>
    <definedName name="x" localSheetId="0" hidden="1">{"pl_t&amp;d",#N/A,FALSE,"p&amp;l_t&amp;D_01_02 (2)"}</definedName>
    <definedName name="x" hidden="1">{"pl_t&amp;d",#N/A,FALSE,"p&amp;l_t&amp;D_01_02 (2)"}</definedName>
    <definedName name="xx" localSheetId="0" hidden="1">{"pl_t&amp;d",#N/A,FALSE,"p&amp;l_t&amp;D_01_02 (2)"}</definedName>
    <definedName name="xx" hidden="1">{"pl_t&amp;d",#N/A,FALSE,"p&amp;l_t&amp;D_01_02 (2)"}</definedName>
    <definedName name="xxc" localSheetId="0" hidden="1">{"pl_t&amp;d",#N/A,FALSE,"p&amp;l_t&amp;D_01_02 (2)"}</definedName>
    <definedName name="xxc" hidden="1">{"pl_t&amp;d",#N/A,FALSE,"p&amp;l_t&amp;D_01_02 (2)"}</definedName>
    <definedName name="xxx" localSheetId="0" hidden="1">{"pl_t&amp;d",#N/A,FALSE,"p&amp;l_t&amp;D_01_02 (2)"}</definedName>
    <definedName name="xxx" hidden="1">{"pl_t&amp;d",#N/A,FALSE,"p&amp;l_t&amp;D_01_02 (2)"}</definedName>
    <definedName name="xxxx">'[12]6.7 p2'!$A$1:$L$33</definedName>
    <definedName name="XXXXX" localSheetId="0">#REF!</definedName>
    <definedName name="XXXXX">#REF!</definedName>
    <definedName name="xy" localSheetId="0">#REF!</definedName>
    <definedName name="xy">#REF!</definedName>
    <definedName name="xyz" localSheetId="0">#REF!</definedName>
    <definedName name="xyz">#REF!</definedName>
    <definedName name="y" localSheetId="0" hidden="1">{"pl_t&amp;d",#N/A,FALSE,"p&amp;l_t&amp;D_01_02 (2)"}</definedName>
    <definedName name="y" hidden="1">{"pl_t&amp;d",#N/A,FALSE,"p&amp;l_t&amp;D_01_02 (2)"}</definedName>
    <definedName name="YEAR" localSheetId="0">#REF!</definedName>
    <definedName name="YEAR">#REF!</definedName>
    <definedName name="yh" localSheetId="0" hidden="1">{"pl_t&amp;d",#N/A,FALSE,"p&amp;l_t&amp;D_01_02 (2)"}</definedName>
    <definedName name="yh" hidden="1">{"pl_t&amp;d",#N/A,FALSE,"p&amp;l_t&amp;D_01_02 (2)"}</definedName>
    <definedName name="yt" localSheetId="0" hidden="1">{"pl_t&amp;d",#N/A,FALSE,"p&amp;l_t&amp;D_01_02 (2)"}</definedName>
    <definedName name="yt" hidden="1">{"pl_t&amp;d",#N/A,FALSE,"p&amp;l_t&amp;D_01_02 (2)"}</definedName>
    <definedName name="YU" localSheetId="0" hidden="1">{"pl_t&amp;d",#N/A,FALSE,"p&amp;l_t&amp;D_01_02 (2)"}</definedName>
    <definedName name="YU" hidden="1">{"pl_t&amp;d",#N/A,FALSE,"p&amp;l_t&amp;D_01_02 (2)"}</definedName>
    <definedName name="yy" localSheetId="0" hidden="1">{"pl_t&amp;d",#N/A,FALSE,"p&amp;l_t&amp;D_01_02 (2)"}</definedName>
    <definedName name="yy" hidden="1">{"pl_t&amp;d",#N/A,FALSE,"p&amp;l_t&amp;D_01_02 (2)"}</definedName>
    <definedName name="yyyyy" localSheetId="0" hidden="1">{"pl_t&amp;d",#N/A,FALSE,"p&amp;l_t&amp;D_01_02 (2)"}</definedName>
    <definedName name="yyyyy" hidden="1">{"pl_t&amp;d",#N/A,FALSE,"p&amp;l_t&amp;D_01_02 (2)"}</definedName>
    <definedName name="yyyyyyy" localSheetId="0" hidden="1">{"pl_t&amp;d",#N/A,FALSE,"p&amp;l_t&amp;D_01_02 (2)"}</definedName>
    <definedName name="yyyyyyy" hidden="1">{"pl_t&amp;d",#N/A,FALSE,"p&amp;l_t&amp;D_01_02 (2)"}</definedName>
    <definedName name="ZZZZ" localSheetId="0" hidden="1">{"pl_t&amp;d",#N/A,FALSE,"p&amp;l_t&amp;D_01_02 (2)"}</definedName>
    <definedName name="ZZZZ" hidden="1">{"pl_t&amp;d",#N/A,FALSE,"p&amp;l_t&amp;D_01_02 (2)"}</definedName>
  </definedNames>
  <calcPr calcId="162913"/>
</workbook>
</file>

<file path=xl/calcChain.xml><?xml version="1.0" encoding="utf-8"?>
<calcChain xmlns="http://schemas.openxmlformats.org/spreadsheetml/2006/main">
  <c r="X72" i="1" l="1"/>
  <c r="W72" i="1"/>
  <c r="U72" i="1"/>
  <c r="S72" i="1"/>
  <c r="R72" i="1"/>
  <c r="Q72" i="1"/>
  <c r="X46" i="1"/>
  <c r="S46" i="1"/>
  <c r="S76" i="1" l="1"/>
  <c r="X76" i="1"/>
  <c r="U46" i="1"/>
  <c r="U76" i="1" s="1"/>
  <c r="T50" i="1"/>
  <c r="T52" i="1"/>
  <c r="T54" i="1"/>
  <c r="T56" i="1"/>
  <c r="T58" i="1"/>
  <c r="T60" i="1"/>
  <c r="Y60" i="1" s="1"/>
  <c r="T62" i="1"/>
  <c r="T64" i="1"/>
  <c r="T66" i="1"/>
  <c r="T68" i="1"/>
  <c r="T70" i="1"/>
  <c r="T48" i="1"/>
  <c r="T45" i="1"/>
  <c r="T43" i="1"/>
  <c r="T41" i="1"/>
  <c r="T39" i="1"/>
  <c r="T37" i="1"/>
  <c r="T33" i="1"/>
  <c r="T31" i="1"/>
  <c r="T30" i="1"/>
  <c r="T28" i="1"/>
  <c r="T26" i="1"/>
  <c r="T24" i="1"/>
  <c r="T22" i="1"/>
  <c r="T20" i="1"/>
  <c r="T18" i="1"/>
  <c r="T14" i="1"/>
  <c r="T72" i="1" l="1"/>
  <c r="Y70" i="1"/>
  <c r="Y68" i="1"/>
  <c r="Y66" i="1"/>
  <c r="Y64" i="1"/>
  <c r="Y62" i="1"/>
  <c r="Y58" i="1"/>
  <c r="Y56" i="1"/>
  <c r="Y54" i="1"/>
  <c r="Y52" i="1"/>
  <c r="Y50" i="1"/>
  <c r="Y45" i="1"/>
  <c r="V48" i="1"/>
  <c r="Y48" i="1" l="1"/>
  <c r="Y72" i="1" s="1"/>
  <c r="V72" i="1"/>
  <c r="Y43" i="1"/>
  <c r="Y41" i="1" l="1"/>
  <c r="Y39" i="1"/>
  <c r="Y37" i="1"/>
  <c r="Y33" i="1"/>
  <c r="Y31" i="1"/>
  <c r="Y30" i="1"/>
  <c r="Y28" i="1"/>
  <c r="Y26" i="1"/>
  <c r="Y24" i="1"/>
  <c r="Y22" i="1"/>
  <c r="Y20" i="1"/>
  <c r="Y18" i="1"/>
  <c r="T16" i="1"/>
  <c r="Y16" i="1" s="1"/>
  <c r="Y14" i="1"/>
  <c r="W11" i="1"/>
  <c r="W46" i="1" s="1"/>
  <c r="W76" i="1" s="1"/>
  <c r="V11" i="1"/>
  <c r="V46" i="1" s="1"/>
  <c r="V76" i="1" s="1"/>
  <c r="R35" i="1" l="1"/>
  <c r="T35" i="1" s="1"/>
  <c r="Y35" i="1" s="1"/>
  <c r="M31" i="1"/>
  <c r="M18" i="1"/>
  <c r="R11" i="1"/>
  <c r="T11" i="1" s="1"/>
  <c r="Q11" i="1"/>
  <c r="R8" i="1"/>
  <c r="T8" i="1" l="1"/>
  <c r="R46" i="1"/>
  <c r="R76" i="1" s="1"/>
  <c r="Y11" i="1"/>
  <c r="Y8" i="1" l="1"/>
  <c r="Y46" i="1" s="1"/>
  <c r="Y76" i="1" s="1"/>
  <c r="T46" i="1"/>
  <c r="T76" i="1" s="1"/>
</calcChain>
</file>

<file path=xl/sharedStrings.xml><?xml version="1.0" encoding="utf-8"?>
<sst xmlns="http://schemas.openxmlformats.org/spreadsheetml/2006/main" count="398" uniqueCount="264">
  <si>
    <t>TRANSMISSION CORPORATION OF TELANGANA LIMITED</t>
  </si>
  <si>
    <t>Project Title(SAP Project Title)</t>
  </si>
  <si>
    <t>Project Purpose(SI/SE/SR/GE)</t>
  </si>
  <si>
    <t>Administrative Approval T.O.O Ref</t>
  </si>
  <si>
    <t>SRPC Approval (if any)</t>
  </si>
  <si>
    <t>TGERC Investment Approval Ref.</t>
  </si>
  <si>
    <t>Total TGERC Approved Cost</t>
  </si>
  <si>
    <t>Source of Funds</t>
  </si>
  <si>
    <t>Project Start Date (DD-MM-YY)</t>
  </si>
  <si>
    <t>Project Completion date 
 (DD-MM-YY)</t>
  </si>
  <si>
    <t>Opening CWIP as on 31.03.204</t>
  </si>
  <si>
    <t>FY 2024-25</t>
  </si>
  <si>
    <t>Projected Expenditure for FY 2025-26</t>
  </si>
  <si>
    <t>Spill Over Yearly Caital Expenditure Projected for works taken up in or before 2025-26 (in Cr)</t>
  </si>
  <si>
    <t>Total Cumulative Expenditure (in Cr)</t>
  </si>
  <si>
    <t>Present Status of Work</t>
  </si>
  <si>
    <t>Sl.No.</t>
  </si>
  <si>
    <t>Project Code/Scheme ID(SAP code)</t>
  </si>
  <si>
    <t>Scope of the Work (names of all the substations and Lines included in the scheme given)</t>
  </si>
  <si>
    <t>TGTransco Funds</t>
  </si>
  <si>
    <t>Loan Source</t>
  </si>
  <si>
    <t>Loan Amount</t>
  </si>
  <si>
    <t>Grants if any</t>
  </si>
  <si>
    <t>1 st Half (Apr-Sept) Actuals</t>
  </si>
  <si>
    <t>2nd Half (Oct-Mar) Projected</t>
  </si>
  <si>
    <t>Total 24-25 Projected</t>
  </si>
  <si>
    <t>2026-27</t>
  </si>
  <si>
    <t>2027-28</t>
  </si>
  <si>
    <t>2028-29</t>
  </si>
  <si>
    <t>Scheme Purpose</t>
  </si>
  <si>
    <t>Year</t>
  </si>
  <si>
    <t>Opening CWIP</t>
  </si>
  <si>
    <t>CWIP Addition during the year</t>
  </si>
  <si>
    <t>ONGOING SCHEMES AS ON 01.04.2025</t>
  </si>
  <si>
    <t>D-15-03
L-15-02
L-15-03
L-15-04
L-16-02
L-16-03
L-16-05</t>
  </si>
  <si>
    <t>Kaleshwaram Lift Irrigation Project (*)</t>
  </si>
  <si>
    <t>Extension of power supply to Lift Irrigation project taken up by Govt. of TS</t>
  </si>
  <si>
    <t>T.O.O.(CE-LIS) Ms.No.848, dt:18.09.2020 (BL Works)  
T.O.O.(CE-LIS) Ms.No.849, dt: 18.09.2020 (DC Works)</t>
  </si>
  <si>
    <t>Govt. of TS Grants I&amp;CAD</t>
  </si>
  <si>
    <t xml:space="preserve">i)400KV SUPPLY TO MYADARAM/RAMADUGU/TIPPA                                             ii) 400KV SUPPLY TO TIPPAPUR                                    iii) 400KV SUPPLY TO  MYADARAM iv) 400KV SUPPLY TO RAMADUGU MANDAL v)ERECTION OF CHANDULAPUR LISS (KLIS) vi)ERECTION OF TUKKAPUR LISS (KLIS) </t>
  </si>
  <si>
    <t>L-20-01</t>
  </si>
  <si>
    <t>KLIS ADDITIONAL 1 TMC-BL</t>
  </si>
  <si>
    <t>1.400/11 kV Velgatoor Sub-station and 400kV QMDC Line from 400kV Kachapur Switching station to 400/11kV Velgatoor SS -49.4 CKM
2.400/11 kV Pegadapally (Namapur) Sub-station and (i) 400kV QMDC Line from 400kV Kachapur Switching station to 400/11kV Namapur SS  -30.28 CkM (ii)  400kV QMDC Line from 400kVVelgatoor substation to 400/11kV Namapur SS  -43.48 CkM
3.400KV Kachapur Switching Station,
 (i)  LILO of 400kV STPP Jaipur -  Ramadugu QMDC line to Nampur SS - 19.14 CkM
(ii)   400kV QMDC Line 400kV Kachapur Switching station - 400/220/132kV Gajwel SS -14.456 CkM and
(iii)LILO of 400kV QMDC Line from NTPC to 400kV Narsapur SS -7.816 CkM
4.400 /11 kV Veljipur Sub-Station and 400 KV QMDC line 400/11 KV Tippapur SS - 400/11 KV Veljipur SS -10.2 CKM
5.400/11  kV Chinagundavelli  (Yellaipally) Sub-Station and 400kV QMDC Line from existing 400/13.8/11kV Chandulapur SS to Proposed 400/11kV Yellaipally SS -19.096 CKM
6.400/11 KV New Tukkapur SS and Bays
7.400/220 kV Annaram Sub-Station and 400 KV QMDC line from STPP(Jaipur) to proposed 400 KV SS at Annaram Works -40.344 CKM
8.400 kV QMDC Line from 765/400kV Nizamabad PGCIL SS to 400/13.8/11kV Chandlapur SS -187.996 CKM</t>
  </si>
  <si>
    <t>T.O.O.(CE-LIS) Ms.No.848,dt:18.09.2020 (BL Works) T.O.O.(CE-LIS) Ms.No.849,dt:18.09.2020(DC Works)</t>
  </si>
  <si>
    <t>Oct'21</t>
  </si>
  <si>
    <t>KLIS ADDITIONAL 1TMC - DC Works</t>
  </si>
  <si>
    <t>D-20-08</t>
  </si>
  <si>
    <t>L-14-02</t>
  </si>
  <si>
    <t>Kaleshwaram PKGS-20,21&amp;22(*)</t>
  </si>
  <si>
    <t>1.220/11kV  Sarangapur SS  and   220 kV DC Line from 400/220 kV Ditchpally SS to proposed 220/11 kV Sarangapur SS-65.88 CKM
2. 220/11kV Manchippa SS  and 220kV DC line  from 400/220 kV Dichpally  SS  to 220/11 kV Manchippa SS  -48.352 CKM
3.220/11kV Yacharam Thanda SS  and 220 KV TMDC line  400/220kV Dichpally SS  - 220/11 kV  Yacharam Thanda SS -53.804 CKM</t>
  </si>
  <si>
    <t>T.O.O. (CE-LI) Ms.No.02, dt:22-01-2014(BL Works)
T.O.O. (CE-LI) Ms.No. 03, dt:22-01-2014(DC Works)</t>
  </si>
  <si>
    <t>Jan'19</t>
  </si>
  <si>
    <t>Mar'25</t>
  </si>
  <si>
    <t>220/11kV Sarangapur, 220/11kV Manichippa, 220/11kV Yacharamthanda</t>
  </si>
  <si>
    <t>T.O.O.(ED-LIS) Ms.No.787,dt:23.06.2020(BL Works)
T.O.O.(ED-LIS) Ms.No.788,dt:23.06.2020 (DC Works)</t>
  </si>
  <si>
    <t>L-19-01</t>
  </si>
  <si>
    <t>Kaleshwaram Lift Irrigation Schemes(*)</t>
  </si>
  <si>
    <t>1. 220/33KV New Manchippa   and 33kV DC line from  New Manchippa   Substation to proposed 33/11kV Ghadkol Substation- 8 CKM
2. 220/11 kV Mentrajpally  SS  and   220 KV LILO Line to proposed Mentrajpally from one of the circuit  of under construction 220 KV DC Line from 400/220 kV SS Dichpally to 220/11 KV Manchippa SS in Nizamabad Dist.-7.517 CKM</t>
  </si>
  <si>
    <t>T.O.O.(CE-LIS) Ms.No.415,dt:24.07.2019 (BL Works)</t>
  </si>
  <si>
    <t>220/11 kV New Manchippa SS and 220/11 kV New Mentrajpally SS</t>
  </si>
  <si>
    <t>T.O.O.(CE-LIS) Ms.No.416,dt:24.07.2019(DC Works)</t>
  </si>
  <si>
    <t>L-18-01</t>
  </si>
  <si>
    <t>JCR Phase-III 220/11kV Devvanapeta SS(**)</t>
  </si>
  <si>
    <t>220/11 kV Devannapeta SS  and    220kV Twin Moose DC line from 400/220kV Jangaon Sub-Station to 220/11kV Devannapet Sub-Station -108.519 CKM</t>
  </si>
  <si>
    <t>T.O.O.(ED-LIS) Ms.No.765,dt:22.05.2020 (BL Works)
T.O.O.(ED-LIS) Ms.No.766,dt:22.05.2020 (DC Works)</t>
  </si>
  <si>
    <t>Dec-19</t>
  </si>
  <si>
    <t xml:space="preserve"> 220/11kV Devvanapeta SS</t>
  </si>
  <si>
    <t>L-13-02</t>
  </si>
  <si>
    <t>Kaleshwaram Lift Irrigation Scheme OLD(*)</t>
  </si>
  <si>
    <t>132/11 kV Kannepalli SS  and    132 kV DC/SC line from Kataram to Kanepalli and 1 No. 132 kV Bay Extension at Kataram SS-18.007CKM</t>
  </si>
  <si>
    <t>T.O.O. (CE -LIS) Ms.No.884,dt:19.11.2020 (BL Works)
T.O.O. (CE -LIS) Ms.No.885,dt:19.11.2020 (DC Works)</t>
  </si>
  <si>
    <t>132/11kV Beersagar(Kannepalli) LIS</t>
  </si>
  <si>
    <t>L-15-01</t>
  </si>
  <si>
    <t>AMRP LLC Lift Irrigation Project at Puliathanda(*)</t>
  </si>
  <si>
    <t>1. 2nd Circuit stringing on  220KV Chalakurthy-Puttamgandi line(18.63 KM) and  DC line from location no.9 of Chalakurthy-Puttamgandi 220KV line to the proposed 220KV SS at Puliathanda (2 KM)
2. 220kV DC/SC line from  220KV Chalakurthy-Puttamgandi line (18.63 KM)</t>
  </si>
  <si>
    <t>L-17-04</t>
  </si>
  <si>
    <t>Kaleshwaram Lift Irrigation Scheme- Package -14(*)</t>
  </si>
  <si>
    <t>1. 220kV TMDC line from 400/220/132 KV Gajwel SS to 220/11kV Akkaram SS</t>
  </si>
  <si>
    <t>T.O.O. (CE-LIS)  Ms.No. 369,dt.28-05-2019 (BL Works)</t>
  </si>
  <si>
    <t>Sep'24</t>
  </si>
  <si>
    <t>(Akkaram &amp; Markook)</t>
  </si>
  <si>
    <t>2. 220kV DC line from 220/11kV Akkaram  SS to 220/11kV Markook SS</t>
  </si>
  <si>
    <t>T.O.O. (CE-LIS) Ms.No.370,dt.28-05-2019 (DC Works)</t>
  </si>
  <si>
    <t>L-18-03</t>
  </si>
  <si>
    <t>Thumilla Lift Irrigation (RDS) (*)</t>
  </si>
  <si>
    <t>132/11 kV Thumilla SS  ,132  kV LILO line to proposed Tummilla 132/11 kV SS  to  be  tapped  from IEEJA to Alampur 132 kV DC line at  the  point  of  15 KM from IEEJA 132/33kV  SS-17.384 CKM
2)Stringing of Second circuit  132/33KV SS to Alampur 132/33kV SS under 1st circuit -41.849 CKM</t>
  </si>
  <si>
    <t>T.O.O. (CE -LIS) Ms.No.985,dt:26.02.2021(BL Works)</t>
  </si>
  <si>
    <t>Jun'18</t>
  </si>
  <si>
    <t>132/11kVThumilla</t>
  </si>
  <si>
    <t>T.O.O. (CE -LIS) Ms.No.986,dt:26.02.2021(DC Works)</t>
  </si>
  <si>
    <t>L-17-05</t>
  </si>
  <si>
    <t>PRLIS(*)
Diversion of 3Nos. 220kV lines due to submerging in the proposed Anjanagiri Project</t>
  </si>
  <si>
    <t>Diversion of 3Nos. 220kV lines due to submerging in the proposed Anjanagiri Project</t>
  </si>
  <si>
    <t>T.O.O. (CE-Projects-II) Ms.No.15  Dt.09-06-2017 (DC Works)</t>
  </si>
  <si>
    <t>May'18</t>
  </si>
  <si>
    <t>L-05-02</t>
  </si>
  <si>
    <t>Godavari LIS       (*)                                  (a) (132/11kV Gandiramaram, 132/11kV Bommakuru, 132/11kV Rangaraopalli)</t>
  </si>
  <si>
    <t>1. 132/11 kV Gandiramaram SS  and   132kV DC/SC line from existing 132/33kV Raghunathpalli SS to the proposed 132/11kV SS at Gandiramaram -16.6 CKM
2. 132/11 kV Bommakur SS  and   132KV  second circuit stringing from Janagoan to Narmetta- 16.6 CKM and LILO to 132/11 KV Bommakur-6 CKM
3. 132/11 kV Rangaraopally SS  and   132kV LILO to the proposed 132/11kV SS Rangaraopally tapping from the existing 132kV Mulugu  - chelpur line -0.754CKM</t>
  </si>
  <si>
    <t>T.O.O. (CE-Projects-I) Ms. No.19,dt:23-05-2016(BL Works)
T.O.O. (CE-Projects-I) Ms. No.20,dt:23-05-2016(DC Works)</t>
  </si>
  <si>
    <t>L-17-03</t>
  </si>
  <si>
    <t>Lift Irrigation Scheme along Flood Flow Cancal(*)</t>
  </si>
  <si>
    <t>1. 220/11 kV Rampur SS,   220 KV Line from Ramadugu to Rampur -70 CKM .
2 No's Bays at Rampur  and   LILO of 220KV RSS - Bheemgal Feeder to 220/11 KV  Rampur SS Under FFC -0.92 CKM
2. 220/11 kV Rajeshwarrao Peta SS  and   220kV DC line (36KM) from proposed 220kV Rampur Substation to proposed 220/11kV Rajeshwar Rao Peta Substation-72 CKM
3. 220/11 kV Mupkal SS  and    220kV LILO line from 220kV Nirmal – Renjal line to proposed 220/11kV Mupkal Substation-0.676 CKM</t>
  </si>
  <si>
    <t>T.O.O.(ED-LIS ) Ms.No.749,dt:15.04.2020(BL Works)
T.O.O.(ED-LIS ) Ms.No.750,dt:15.04.2020 (DC Works)</t>
  </si>
  <si>
    <t>Feb-18</t>
  </si>
  <si>
    <t>220/11 kV Rampur SS, 220/11kV Rajeswerraopeta SS, 220/11kV Mupkal SS</t>
  </si>
  <si>
    <t>L-17-01</t>
  </si>
  <si>
    <t xml:space="preserve"> Chanaka Korata LIS(*)</t>
  </si>
  <si>
    <t>132/11 kV Hathigat SS  , 132kV DC line from existing132/33kVSS at  Adilabad to the proposed 132/11kVSS at  Hathigat SS in Adilabad District  -30 CKM  and 132kV LILO Line  to 220/132/33kV SS, Nirmal from 132kV Pochamapad – Adilabad feeder -6.172 CkM</t>
  </si>
  <si>
    <t>T.O.O. (CE -LIS) Ms.No.925, dt:15.12.2020 (BL Works)
T.O.O. (CE -LIS) Ms.No.926, dt:15.12.2020 (DC Works)</t>
  </si>
  <si>
    <t>Apr-17</t>
  </si>
  <si>
    <t>132/11kV Hatighat</t>
  </si>
  <si>
    <t>D-11-05
L-11-01</t>
  </si>
  <si>
    <t>Thotapally Reservoir to Gouravelly Reservoir LIS (220/132kV Huzurabad SS and CL)(*)</t>
  </si>
  <si>
    <t xml:space="preserve">1. 132/11 kV Regonda SS  and    132kV DC line from 220/132kV Huzurabad Sub-Station to proposed    132/11kV Sub-Station at Regonda (Gouravelly) -63 CKM
</t>
  </si>
  <si>
    <t>T.O.O.(CE-LI) Ms.No.384,dt:19.01.2012
T.O.O.(CE-LI) Ms.No.149, dt:11.07.2011</t>
  </si>
  <si>
    <t>Feb-15</t>
  </si>
  <si>
    <t>2. 220/132 kV Huzurabad SS  and   220kV LILO line to Huzurabad from 220 kV Durshed - Oglapur line-20.54 CKM</t>
  </si>
  <si>
    <t>L-18-02</t>
  </si>
  <si>
    <t>PH-III PACKAGE -II JCRDGLIS-220/11 BHEEMG</t>
  </si>
  <si>
    <t xml:space="preserve">Augmentation at 220/11kV Bheemghapur SS </t>
  </si>
  <si>
    <t>T.O.O. (ED -LIS) Ms.No. 10,dt:17.04.2018 (BL&amp;DC Works)</t>
  </si>
  <si>
    <t>L-14-01</t>
  </si>
  <si>
    <t>Lift Irrigation Scheme at Jogapur</t>
  </si>
  <si>
    <t>T.O.O. (CE-Trans&amp;LI) Ms.No.16,dt:01-09-2014 (BL Works)</t>
  </si>
  <si>
    <t>132/11kV Jogapur SS</t>
  </si>
  <si>
    <t>T.O.O. (CE-Trans.&amp;LI) Ms.No.15,dt:01-09-2014 (DC Works)</t>
  </si>
  <si>
    <t>L-16-04</t>
  </si>
  <si>
    <t>Dr. BRAPCSS LIS (Kanakapur)</t>
  </si>
  <si>
    <t xml:space="preserve"> 132/11 kV Kanakapur SS and 132kV DC/SC line  from existing 132/11kV Kosli Substation to the proposed 132/11kV Kanakapur LIS Substation -20 CKM</t>
  </si>
  <si>
    <t>T.O.O. (CE-Projects-I) Ms.No.04,dt:26 -02-2016 (BL Works)                         T.O.O. (CE-Projects-I) Ms.No.05,dt.26 -02-2016 (DC Works)</t>
  </si>
  <si>
    <t>132/11kV Kanakapur</t>
  </si>
  <si>
    <t>Sub-Total(I)</t>
  </si>
  <si>
    <t>II.New Schemes taken up during 2025-26</t>
  </si>
  <si>
    <t>L-23-01</t>
  </si>
  <si>
    <t>Kaleshwaram Lift Irrigation Scheme</t>
  </si>
  <si>
    <t>T.O.O. (CE -LIS) Ms.No.1557 Dt:21.01.2023</t>
  </si>
  <si>
    <t>Alternate Route to Medigadda -Lines and Bays</t>
  </si>
  <si>
    <t>L-21-01</t>
  </si>
  <si>
    <t>CHITYALA &amp; WADAPALLY LIS</t>
  </si>
  <si>
    <t>(i)132/11KV Chityala Sub-station  and  DC/SC line from Haliya 132/33KV - -28CKM  (ii)  132/11KV Wadapally Sub-station  and DC/SC line from Wadapally(existing) 132/33KV - 12 Ckm and DC/SC line from Chityala to Wadapally -22 CKM</t>
  </si>
  <si>
    <t xml:space="preserve">T.O.O. (CE -LIS) Ms.No. 362 &amp; 363 Dt:13.05.2019 </t>
  </si>
  <si>
    <t>D-21-01</t>
  </si>
  <si>
    <t>a)132/11kV Chityala SS,Connected Lines and Bays                    b)132/11kV Wadapally SS,Connected Lines and Bays</t>
  </si>
  <si>
    <t>L-21-06</t>
  </si>
  <si>
    <t>KAMBALAPALLY LIS</t>
  </si>
  <si>
    <t>132/11KV SS at Kambalapally  and DC line from existing 220KV K.M. Pally SS -96 CKM</t>
  </si>
  <si>
    <t xml:space="preserve">T.O.O. (CE -LIS) Ms.No.1234 &amp; 1235 Dt:10.11.2021 </t>
  </si>
  <si>
    <t>D-21-40</t>
  </si>
  <si>
    <t xml:space="preserve">132/11kV Kambalapally SS      ,Connected Lines and Bays              </t>
  </si>
  <si>
    <t>L-21-05</t>
  </si>
  <si>
    <t>AMBA BHAVANI LIS</t>
  </si>
  <si>
    <t>132/11KV SS at Amba Bhavani  and LILO line from proposed  Kambalapally SS to K.M.Pally SS -2CKM</t>
  </si>
  <si>
    <t>D-21-39</t>
  </si>
  <si>
    <t xml:space="preserve"> 132/11kV  Ambabhavani SS,Connected Lines and Bays</t>
  </si>
  <si>
    <t>L-21-02</t>
  </si>
  <si>
    <t>NELLIKAL LIS</t>
  </si>
  <si>
    <t>132/11KV SS at Nellikal  and   LILO line from existing Nagarjuna sagar Receiving station to Nagarjuna sagar Left canal SS -  -3CKM</t>
  </si>
  <si>
    <t xml:space="preserve">T.O.O. (CE -LIS) Ms.No.1161 &amp; 1162 Dt:16.08.2021 </t>
  </si>
  <si>
    <t>D-21-25</t>
  </si>
  <si>
    <t xml:space="preserve"> 132/11kV  Nellikal SS ,Connected Lines and Bays</t>
  </si>
  <si>
    <t>L-22-02</t>
  </si>
  <si>
    <t>SANGAMESHWARA  LIS</t>
  </si>
  <si>
    <t>(A)  220/11kv LI Sub-Station at Chelmeda Khurd, 
i) New 220kV DC line from existing 220/132kV Sadasivapet SS to now proposed 220/132/11kV SS at Chelmeda Pump House for a line length of 25 CKM  and
ii) Replacement of existing 220kV DC line of single Moose conductor from 400/220kV Shankarpally SS to 220/132kV Sadasivapet SS with HTLS Conductor (520mm2 ACCC) for a line length of 38.0KM.       (B) 132/11 KV LI SS at Hoti Khurd   and 132 kV DC Line  from proposed 220/132/11 kV LI SS at Chelmeda Khurd pump house to now proposed 132/11 KV Hoti - Khurd LI SS-56CKM</t>
  </si>
  <si>
    <t>T.O.O. (CE -LIS) Ms.No.1418 &amp; 1419 Dt:22.06.2022</t>
  </si>
  <si>
    <t>D-22-08</t>
  </si>
  <si>
    <t>(i)220/132/11 kV Chelmada  SS                   Connected Lines and Bays                                     (ii)132/11 kV Hotikurd SS,Connected Lines and Bays</t>
  </si>
  <si>
    <t>L-22-03</t>
  </si>
  <si>
    <t>BASAVESHWARA  LIS</t>
  </si>
  <si>
    <t>(A) 220/132/11kV LI Sub-Station at Borancha,
 i)Erection of new 220kV SMDC line from existing 400/220kV Narsapur SS to now proposed 220/132/11kV SS at Borancha Pump House for a line length of 146 CKM
ii) Erection of new 220kV SMDC line from proposed 220/132/11kV Chelmeda SS to now proposed 220/132/11kV SS at Borancha for a line length of 80 CKM                                                                         (B) 132/11kV LI Sub-Station at Ramthirth  and 132kV DC line ( 35 KM) to the proposed 132/11KV Ramthirth  LI SS from the proposed 220/132/11kV Borancha LI SS. -70CKM</t>
  </si>
  <si>
    <t xml:space="preserve">T.O.O. (CE -LIS) Ms.No.1423 &amp; 1424, Dt:27.06.2022. </t>
  </si>
  <si>
    <t>D-22-09</t>
  </si>
  <si>
    <t>a)132/11 kV Borancha  SS                   b) 132/11 kV  Ramrith SS,  Connected Lines and Bays</t>
  </si>
  <si>
    <t>MUKTYALA BRANCH CANAL   LIS</t>
  </si>
  <si>
    <t>132/11KV Sub-station at Vellatur     and 132KV DC Line to the proposed Muktyala Branch Canal LIS from existing 220/132KV SS Sithapuram (15KM) -30CKM</t>
  </si>
  <si>
    <t>132/11 kV Vellatur  SS                    Connected Lines and Bays</t>
  </si>
  <si>
    <t xml:space="preserve">NALA SOMANADRI (GATTU) LIS </t>
  </si>
  <si>
    <t>132/11 KV LI SS at Rayapuram , LILO line of the proposed 132 kV DC/SC line from 220/132 kV SS Jurala to 132/33 kV SS Ieeja to the proposed 132/11 KV LI SS at Rayapuram -23 CKM    and Stringing of 2nd circuit on the existing DC/SC line from 220/132 kV SS Jurala to 132/33 kV SS Ieeja for a line length of 36.27 Ckm</t>
  </si>
  <si>
    <t>132/11 kV Rayapuram SS                    Connected Lines and Bays</t>
  </si>
  <si>
    <t>L-22-04</t>
  </si>
  <si>
    <t xml:space="preserve">CHENNURU LIS </t>
  </si>
  <si>
    <t xml:space="preserve"> 220/11kV LI Sub-Station at Pokkur   and 220KV TMDC line from the existing 400/220kV Sundilla SS to 220kV Medigadda LI SS line to execution of 220kV TMDC line-6CKM</t>
  </si>
  <si>
    <t xml:space="preserve">T.O.O. (CE -LIS) Ms.No.1446 &amp;1447, Dt.03.08.2022. </t>
  </si>
  <si>
    <t>D-22-11</t>
  </si>
  <si>
    <t>220/11 kV Pokkuru SS                    Connected Lines and Bays</t>
  </si>
  <si>
    <t xml:space="preserve">MANJEERA  LIS </t>
  </si>
  <si>
    <t>132/33/11 kV Substation at Waddepally  and 132 kV LILO to proposed Waddepally LIS from the existing 132 kV DC Line from 220/132 kV Banswada to 132 kV SS Waddepally -2CKM  (PTR :33/11 KV  2X8 MVA,33 kV line-2 KM,33 kV ptlam SS)</t>
  </si>
  <si>
    <t>132/33/11 kV Waddepalli SS                Connected Lines and Bays</t>
  </si>
  <si>
    <t>Kodangal LIS</t>
  </si>
  <si>
    <t xml:space="preserve"> 220/11kv LIS substation at Vutkur                                220/11kv LIS substation at Bhudpur                                220/11kv LIS substation at Jayamma Cheruvu, </t>
  </si>
  <si>
    <t>III. Non-Plan Schemes taken up during 2025-26</t>
  </si>
  <si>
    <t>Sub-Total(III)</t>
  </si>
  <si>
    <t>(i) Erection of 132 kV DC line-5.2 CKM from LILO point at Loc.No.83 of 132 kV Kataram-Beersagar line to the existing 220/11 kV Medigadda SS
(ii) Stringing of 2nd Corcuit on existing 132 kV DC/SC Kataram-Bersagar Lift Irrigation Substation-18.007 CKM</t>
  </si>
  <si>
    <t>Apr`23</t>
  </si>
  <si>
    <t>19 (17+18)</t>
  </si>
  <si>
    <t>Mar`26</t>
  </si>
  <si>
    <t>Mar`25</t>
  </si>
  <si>
    <t>Jun 24</t>
  </si>
  <si>
    <t>Jun`20</t>
  </si>
  <si>
    <t>Nov`16</t>
  </si>
  <si>
    <t>Aug`19</t>
  </si>
  <si>
    <t>Dec`20</t>
  </si>
  <si>
    <t>Oct`19</t>
  </si>
  <si>
    <t>Works completed</t>
  </si>
  <si>
    <t>JUN`20</t>
  </si>
  <si>
    <t>Mar`19</t>
  </si>
  <si>
    <t>Mar`22</t>
  </si>
  <si>
    <t>May`18`</t>
  </si>
  <si>
    <t>Nov`18</t>
  </si>
  <si>
    <t>T.O.O.CE(LIS)Ms.No. 884, 885 dt.19.11.2020</t>
  </si>
  <si>
    <t>L-19-02</t>
  </si>
  <si>
    <t>Phase – III Godavari Lift Irrigation Sch</t>
  </si>
  <si>
    <t>Suply Erect 132/33-11 kV RS Ghanpur SS and  132kV LILOLine - RS Ghnpr tap Drsgr-Rgnty</t>
  </si>
  <si>
    <t>T.O.O.(ED-LIS ) Ms.No.749,dt:15.04.2020(BL Works) ,T.O.O.(ED-LIS ) Ms.No.750,dt:15.04.2020 (DC Works)</t>
  </si>
  <si>
    <t>`Mar`20</t>
  </si>
  <si>
    <t>`Sep`25</t>
  </si>
  <si>
    <t>`Mar`28</t>
  </si>
  <si>
    <t>`Apr`25</t>
  </si>
  <si>
    <t>`Mar28</t>
  </si>
  <si>
    <t>Mar`28</t>
  </si>
  <si>
    <t>Mar`29</t>
  </si>
  <si>
    <t>`Apr25</t>
  </si>
  <si>
    <t xml:space="preserve"> 132/11 kV Jogapur SS and  132 kV  DC/SC Line  from 132/33kV Mallaram SS to Proposed 132kV Jogapur SS (13 KM)</t>
  </si>
  <si>
    <t>2.Scheme wise details of Capital Expenditure proposed for Financial Year 2024-25</t>
  </si>
  <si>
    <t>CHIEF ENGINEER</t>
  </si>
  <si>
    <t>Sub Total (II)</t>
  </si>
  <si>
    <t>Totals I+II+III</t>
  </si>
  <si>
    <t>Justification</t>
  </si>
  <si>
    <t>Works completed.Expenditure was  carried over from 4 th control period  due to delay in disbursement of funds from I&amp;CAD</t>
  </si>
  <si>
    <t>Tenders will be called after reciept of payments from I&amp;CAD .</t>
  </si>
  <si>
    <t>Works completed. 
Expenditure was  carried over from 4 th control period  due to delay in disbursement of funds from I&amp;CAD</t>
  </si>
  <si>
    <t>Works completed.
 Expenditure was  carried over from 4 th control period  due to delay in disbursement of funds from I&amp;CAD</t>
  </si>
  <si>
    <t>Works completed.
Expenditure  was  carried over from 4 th control period  due to delay in disbursement of funds from I&amp;CAD</t>
  </si>
  <si>
    <t>Works completed. 
Supply  extended  to I&amp;CAD Pump House.
Expenditure was  carried over from 4 th control period  due to delay in disbursement of funds from I&amp;CAD.</t>
  </si>
  <si>
    <t>Works completed. 
Supply  extended  to I&amp;CAD Pump House.  
Expenditure was  carried over from 4 th control period  due to delay in disbursement of funds from I&amp;CAD.</t>
  </si>
  <si>
    <t>Works completed.</t>
  </si>
  <si>
    <t>Works completed.
Supply  extended  to I&amp;CAD Pump House.
Expenditure was  carried over from 4 th control period  due to delay in disbursement of funds from I&amp;CAD.</t>
  </si>
  <si>
    <t>Works completed. 
Supply extended  to I&amp;CAD Pump House.</t>
  </si>
  <si>
    <t>Works completed.
Expenditure was  carried over from 4 th control period  due to delay in disbursement of funds from I&amp;CAD.</t>
  </si>
  <si>
    <t>Works completed.
Expenditure was  carried over from 4th control period  due to delay in disbursement of funds from I&amp;CAD</t>
  </si>
  <si>
    <t>Works completed.
Expenditure was  carried over from 4th control period  due to delay in disbursement of funds from I&amp;CAD.</t>
  </si>
  <si>
    <t>Works completed.
Supply not extended due to non competion of I&amp;CAD works.
Expenditure was  carried over from 4th control period  due to delay in disbursement of funds from I&amp;CAD.</t>
  </si>
  <si>
    <t>Works completed. 
Supply  extended  to I&amp;CAD Pump House.
Expenditure was  carried over from 4th control period  due to delay in disbursement of funds from I&amp;CAD.</t>
  </si>
  <si>
    <t>Works completed.
Supply  extended  to I&amp;CAD Pump House.
Expenditure was  carried over from 4th control period  due to delay in disbursement of funds from I&amp;CAD.</t>
  </si>
  <si>
    <t>Works completed. 
Supply Not extended  to I&amp;CAD Pump House.
Expenditure was  carried over from 4th control period  due to delay in disbursement of funds from I&amp;CAD.</t>
  </si>
  <si>
    <t xml:space="preserve"> These are Deposit contribution works. 
Works will be taken up as per requirement of I&amp;CAD.
Already approved vide resource plan for 5th CP (Amount in Resource plan was communicated without GST and Bays at Beersagar was not included in resource plan) .</t>
  </si>
  <si>
    <t xml:space="preserve"> These are Deposit contribution works.
Works will be taken up as per requirement of I&amp;CAD.
 Already approved vide resource plan for 5th CP (Amount in resource plan was communicated without GST).</t>
  </si>
  <si>
    <t xml:space="preserve"> These are Deposit contribution works .
Works will be taken up as per requirement of I&amp;CAD . 
Already approved vide resource plan for 5th CP(Amount in resource plan was communicated without development charges).</t>
  </si>
  <si>
    <t xml:space="preserve"> These are Deposit contribution works.
Works will be taken up as per requirement of I&amp;CAD.
Already approved vide resource plan for 5th CP(Amount in resource plan was communicated without development charges).</t>
  </si>
  <si>
    <t xml:space="preserve"> These are Deposit contribution works. 
Works will be taken up as per requirement of I&amp;CAD .  
Already approved vide resource plan for 5th CP (Amount in resource plan was communicated without development charges).</t>
  </si>
  <si>
    <t xml:space="preserve"> These are Deposit contribution works. 
Works will be taken up as per requirement of I&amp;CAD . 
Already approved vide resource plan for 5th CP.
Later, Scheme was revised  as per requirement of I&amp;CAD and same was communicated to I&amp;CAD  vide letter dtd:03.08.2023.</t>
  </si>
  <si>
    <t xml:space="preserve"> These are Deposit contribution works .
Works will be taken up as per requirement of I&amp;CAD .
 Already approved vide resource plan for 5th CP(Scheme amount in resourceplan was communicated without deveopment charges).</t>
  </si>
  <si>
    <t xml:space="preserve"> These are Deposit contribution works.
Works will be taken up as per requirement of I&amp;CAD . 
Tentaive Scheme cost was  approved vide resource plan for 5th CP. 
The approved Scheme cost was given in the capitalisation proforma.</t>
  </si>
  <si>
    <t xml:space="preserve"> These are Deposit contribution works .
Works will be taken up as per requirement of I&amp;CAD . 
Already approved vide resource plan for 5th CP (Augmentation of Transformers at IEEJA and Jurala not covered in resource plan).</t>
  </si>
  <si>
    <t xml:space="preserve"> These are Deposit contribution works .
Works will be taken up as per requirement of I&amp;CAD . 
Already approved vide resource plan for 5th CP.</t>
  </si>
  <si>
    <t xml:space="preserve"> These are Deposit contribution works .
Works will be taken up as per requirement of I&amp;CAD .  
Tentaive Scheme cost was  approved vide resource plan for 5th CP. 
The approved Scheme cost was given in the capitalisation proforma.</t>
  </si>
  <si>
    <t xml:space="preserve"> These are Deposit contribution works .
Works will be taken up as per requirement of I&amp;CAD . 
 Narayanpet-Kondangal New Scheme was proposed based on the requirement of I&amp;CAD (Data not approved in Resource plan).</t>
  </si>
  <si>
    <t>LIFT IRRIGATION SCHEMES (FAC)</t>
  </si>
  <si>
    <t xml:space="preserve"> (1) 220/11kv LIS substation at Vutkur  and 220kV TMDC line from proposed 220/11 kV Budpur substation to proposed 220/11kV Vutkoor pump house for a line length of 56 CKM  (2)220/11kv LIS substation at Bhudpur and 220kV TMDC line from existing 400/220 kV Veltoor Substation to proposed 220/11 kV Budpur pump house for a line length of -78 CKM  (3) 220/11kv LIS substation at Jayamma Cheruvu, 220kV TMDC line from proposed 220/11 kV Utkoor Substation  to proposed 220/11 kV Jayamma Cheruvu pump house for a line length of 30 CKM and 220kV TMDC line from proposed 220/11 kV Jayamma cheruvu Substation to existing 220/132 KV Kosigi substation for a line length of 58 CKM </t>
  </si>
  <si>
    <t xml:space="preserve"> i)400/11 KV Medaram GIS   and    400KV QMDC Line from  400KV RAMADUGU SS to the proposed 400KV MEDARAM SS-42 CKM   ii)400/13.8/11 kV Ramadugu SS  and   400kV QMDC Line for making LILO of both the circuits of 400kV SCCL-Gajwel QMDC line to Ramadugu SS in Karimnagar District (2x18KM)-72 CKM  iii)400/220/11 kV Sundilla SS  and    400kV QMDC Line for making LILO of both the circuits of 400kV SCCL – Nirmal QMDC line to proposed Sundilla SS (2x3 KM)-12CKM   iv) 400/11 KV Medaram GIS   and    400KV QMDC Line from  400KV RAMADUGU SS to the proposed 400KV MEDARAM SS- 21 KM-42CKM                                                                                    v) 400/11 kV Tippapur SS  and   400kV QMDC Line from Ramadugu SS  to Tippapur 46 KM-92CKM   vi)400/11 kV Chandulapur SS , 400kV LILO of both the circuits of 400 KV TMDC Gajwel- Bhoopalapally Line-108.36 CKM and 400 KV QMDC Line from Tippapur 400/11 KV SS to proposed Chandulapur 400/13.8/11 KV SS -38.226 CKM   vii)220/11 kV Medigadda SS   and   220kV TMDC Line from Sundilla 400/220/11 KV to Medigadda KV SS -  148.76 CKM  viii)220/11 kV Annaram SS  and    220kV TMDC Line from 400/220/11kV Sundilla Pump House SS (Yellampally SS) to proposed 220/11kV SS at Annaram Pump House -58 CKM   viii)132/11  kV Malakpet SS  and   132KV DC Line from 220/33 KV Sircilla Substation (Sripada Yellampally SS) to proposed 132/11kV SS at Malakpet  -22.7CKM</t>
  </si>
  <si>
    <t xml:space="preserve">Works were  carried over from  4 th control period  due to delay in disbursement of funds from I&amp;CAD.
</t>
  </si>
  <si>
    <t xml:space="preserve">Works were  carried over from 4 th control period  due to delay in disbursement of funds from I&amp;CAD.
</t>
  </si>
  <si>
    <t xml:space="preserve">Works were  carried over from 4 th control period  due to delay in disbursement of funds from I&amp;CAD.          
</t>
  </si>
  <si>
    <t xml:space="preserve">Works stopped and  were  carried over from 4 th control period  due to delay in disbursement of funds from I&amp;CAD.
</t>
  </si>
  <si>
    <t xml:space="preserve">                                            Annual Petition for 2025-26 for Transmssion Buisiness filed with TGERC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</si>
</sst>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 * #,##0.00_ ;_ * \-#,##0.00_ ;_ * &quot;-&quot;??_ ;_ @_ "/>
    <numFmt numFmtId="164" formatCode="_(* #,##0.00_);_(* \(#,##0.00\);_(* &quot;-&quot;??_);_(@_)"/>
    <numFmt numFmtId="165" formatCode="0.0"/>
    <numFmt numFmtId="166" formatCode="_ * #,##0.0000_ ;_ * \-#,##0.0000_ ;_ * &quot;-&quot;??_ ;_ @_ "/>
    <numFmt numFmtId="167" formatCode="_ * #,##0.000_ ;_ * \-#,##0.000_ ;_ * &quot;-&quot;??_ ;_ @_ "/>
    <numFmt numFmtId="168" formatCode="_ * #,##0.000000_ ;_ * \-#,##0.000000_ ;_ * &quot;-&quot;??_ ;_ @_ "/>
    <numFmt numFmtId="169" formatCode="0.000"/>
    <numFmt numFmtId="170" formatCode="dd/mm/yyyy;@"/>
    <numFmt numFmtId="171" formatCode="0.00_)"/>
    <numFmt numFmtId="172" formatCode="_(* #,##0.000_);_(* \(#,##0.0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Times New Roman"/>
      <family val="1"/>
    </font>
    <font>
      <b/>
      <sz val="20"/>
      <name val="Times New Roman"/>
      <family val="1"/>
    </font>
    <font>
      <sz val="20"/>
      <color rgb="FFFF0000"/>
      <name val="Times New Roman"/>
      <family val="1"/>
    </font>
    <font>
      <sz val="18"/>
      <name val="Times New Roman"/>
      <family val="1"/>
    </font>
    <font>
      <sz val="20"/>
      <name val="Arial"/>
      <family val="2"/>
    </font>
    <font>
      <sz val="20"/>
      <color theme="1"/>
      <name val="Times New Roman"/>
      <family val="1"/>
    </font>
    <font>
      <b/>
      <sz val="20"/>
      <name val="Arial"/>
      <family val="2"/>
    </font>
    <font>
      <sz val="8"/>
      <name val="Arial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name val="Calibri"/>
      <family val="2"/>
    </font>
    <font>
      <sz val="16"/>
      <name val="Times New Roman"/>
      <family val="1"/>
    </font>
    <font>
      <b/>
      <sz val="16"/>
      <name val="Times New Roman"/>
      <family val="1"/>
    </font>
    <font>
      <sz val="24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26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10" fillId="5" borderId="0" applyNumberFormat="0" applyBorder="0" applyAlignment="0" applyProtection="0"/>
    <xf numFmtId="10" fontId="10" fillId="6" borderId="4" applyNumberFormat="0" applyBorder="0" applyAlignment="0" applyProtection="0"/>
    <xf numFmtId="171" fontId="11" fillId="0" borderId="0"/>
    <xf numFmtId="0" fontId="1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1" fillId="0" borderId="0"/>
    <xf numFmtId="0" fontId="2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11">
    <xf numFmtId="0" fontId="0" fillId="0" borderId="0" xfId="0"/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/>
    <xf numFmtId="0" fontId="3" fillId="2" borderId="4" xfId="2" applyFont="1" applyFill="1" applyBorder="1" applyAlignment="1">
      <alignment horizontal="center" vertical="center"/>
    </xf>
    <xf numFmtId="2" fontId="4" fillId="2" borderId="5" xfId="2" applyNumberFormat="1" applyFont="1" applyFill="1" applyBorder="1" applyAlignment="1">
      <alignment horizontal="center" vertical="center" wrapText="1"/>
    </xf>
    <xf numFmtId="2" fontId="4" fillId="2" borderId="4" xfId="2" applyNumberFormat="1" applyFont="1" applyFill="1" applyBorder="1" applyAlignment="1">
      <alignment horizontal="center" vertical="center" wrapText="1"/>
    </xf>
    <xf numFmtId="2" fontId="4" fillId="2" borderId="10" xfId="2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 wrapText="1"/>
    </xf>
    <xf numFmtId="1" fontId="4" fillId="2" borderId="4" xfId="2" applyNumberFormat="1" applyFont="1" applyFill="1" applyBorder="1" applyAlignment="1">
      <alignment horizontal="center" vertical="center" wrapText="1"/>
    </xf>
    <xf numFmtId="1" fontId="4" fillId="2" borderId="5" xfId="2" applyNumberFormat="1" applyFont="1" applyFill="1" applyBorder="1" applyAlignment="1">
      <alignment horizontal="center" vertical="center" wrapText="1"/>
    </xf>
    <xf numFmtId="1" fontId="4" fillId="2" borderId="12" xfId="2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vertical="center"/>
    </xf>
    <xf numFmtId="0" fontId="3" fillId="2" borderId="5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top" wrapText="1"/>
    </xf>
    <xf numFmtId="0" fontId="3" fillId="2" borderId="0" xfId="2" applyFont="1" applyFill="1"/>
    <xf numFmtId="0" fontId="3" fillId="2" borderId="9" xfId="2" quotePrefix="1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left" wrapText="1"/>
    </xf>
    <xf numFmtId="0" fontId="3" fillId="2" borderId="9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vertical="center" wrapText="1"/>
    </xf>
    <xf numFmtId="0" fontId="3" fillId="2" borderId="13" xfId="2" applyFont="1" applyFill="1" applyBorder="1" applyAlignment="1">
      <alignment horizontal="left" vertical="center" wrapText="1"/>
    </xf>
    <xf numFmtId="0" fontId="3" fillId="3" borderId="0" xfId="2" applyFont="1" applyFill="1" applyBorder="1"/>
    <xf numFmtId="0" fontId="7" fillId="4" borderId="0" xfId="2" applyFont="1" applyFill="1"/>
    <xf numFmtId="0" fontId="3" fillId="2" borderId="4" xfId="2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right" vertical="center"/>
    </xf>
    <xf numFmtId="0" fontId="3" fillId="2" borderId="11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top" wrapText="1"/>
    </xf>
    <xf numFmtId="0" fontId="3" fillId="4" borderId="0" xfId="2" applyFont="1" applyFill="1"/>
    <xf numFmtId="0" fontId="3" fillId="2" borderId="4" xfId="2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vertical="center" wrapText="1"/>
    </xf>
    <xf numFmtId="43" fontId="3" fillId="2" borderId="4" xfId="1" applyFont="1" applyFill="1" applyBorder="1" applyAlignment="1">
      <alignment horizontal="right" vertical="center"/>
    </xf>
    <xf numFmtId="17" fontId="3" fillId="2" borderId="4" xfId="2" applyNumberFormat="1" applyFont="1" applyFill="1" applyBorder="1" applyAlignment="1">
      <alignment horizontal="center" vertical="center"/>
    </xf>
    <xf numFmtId="167" fontId="3" fillId="2" borderId="4" xfId="1" applyNumberFormat="1" applyFont="1" applyFill="1" applyBorder="1" applyAlignment="1">
      <alignment horizontal="right" vertical="center"/>
    </xf>
    <xf numFmtId="0" fontId="4" fillId="2" borderId="0" xfId="2" applyFont="1" applyFill="1" applyBorder="1"/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top" wrapText="1"/>
    </xf>
    <xf numFmtId="0" fontId="4" fillId="0" borderId="0" xfId="0" applyFont="1"/>
    <xf numFmtId="0" fontId="3" fillId="2" borderId="1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left" vertical="top" wrapText="1"/>
    </xf>
    <xf numFmtId="0" fontId="9" fillId="0" borderId="0" xfId="0" applyFont="1"/>
    <xf numFmtId="0" fontId="4" fillId="2" borderId="4" xfId="2" applyFont="1" applyFill="1" applyBorder="1" applyAlignment="1">
      <alignment vertical="center"/>
    </xf>
    <xf numFmtId="0" fontId="3" fillId="2" borderId="4" xfId="2" applyFont="1" applyFill="1" applyBorder="1" applyAlignment="1">
      <alignment horizontal="center"/>
    </xf>
    <xf numFmtId="0" fontId="3" fillId="2" borderId="4" xfId="2" applyFont="1" applyFill="1" applyBorder="1" applyAlignment="1">
      <alignment horizontal="left" wrapText="1"/>
    </xf>
    <xf numFmtId="0" fontId="3" fillId="2" borderId="4" xfId="2" applyFont="1" applyFill="1" applyBorder="1"/>
    <xf numFmtId="0" fontId="3" fillId="0" borderId="5" xfId="0" applyFont="1" applyBorder="1" applyAlignment="1">
      <alignment vertical="top" wrapText="1"/>
    </xf>
    <xf numFmtId="0" fontId="5" fillId="2" borderId="4" xfId="2" applyFont="1" applyFill="1" applyBorder="1"/>
    <xf numFmtId="0" fontId="5" fillId="3" borderId="4" xfId="2" applyFont="1" applyFill="1" applyBorder="1"/>
    <xf numFmtId="0" fontId="3" fillId="2" borderId="13" xfId="2" applyFont="1" applyFill="1" applyBorder="1" applyAlignment="1">
      <alignment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left" wrapText="1"/>
    </xf>
    <xf numFmtId="0" fontId="5" fillId="2" borderId="0" xfId="2" applyFont="1" applyFill="1" applyBorder="1"/>
    <xf numFmtId="0" fontId="5" fillId="3" borderId="0" xfId="2" applyFont="1" applyFill="1" applyBorder="1"/>
    <xf numFmtId="0" fontId="3" fillId="2" borderId="5" xfId="2" applyFont="1" applyFill="1" applyBorder="1" applyAlignment="1">
      <alignment horizontal="left" vertical="top" wrapText="1"/>
    </xf>
    <xf numFmtId="0" fontId="3" fillId="2" borderId="11" xfId="2" applyFont="1" applyFill="1" applyBorder="1" applyAlignment="1">
      <alignment horizontal="left" vertical="top" wrapText="1"/>
    </xf>
    <xf numFmtId="0" fontId="3" fillId="2" borderId="4" xfId="2" applyFont="1" applyFill="1" applyBorder="1" applyAlignment="1">
      <alignment horizontal="center" vertical="top" wrapText="1"/>
    </xf>
    <xf numFmtId="0" fontId="3" fillId="2" borderId="9" xfId="2" applyFont="1" applyFill="1" applyBorder="1" applyAlignment="1">
      <alignment horizontal="left" vertical="top" wrapText="1"/>
    </xf>
    <xf numFmtId="0" fontId="3" fillId="2" borderId="5" xfId="2" applyFont="1" applyFill="1" applyBorder="1" applyAlignment="1">
      <alignment horizontal="left" vertical="top" wrapText="1"/>
    </xf>
    <xf numFmtId="0" fontId="3" fillId="2" borderId="9" xfId="2" applyFont="1" applyFill="1" applyBorder="1" applyAlignment="1">
      <alignment horizontal="left" vertical="top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1" fontId="4" fillId="2" borderId="4" xfId="2" applyNumberFormat="1" applyFont="1" applyFill="1" applyBorder="1" applyAlignment="1">
      <alignment horizontal="center" vertical="top" wrapText="1"/>
    </xf>
    <xf numFmtId="0" fontId="3" fillId="2" borderId="0" xfId="2" applyFont="1" applyFill="1" applyBorder="1" applyAlignment="1">
      <alignment horizontal="center" vertical="top" wrapText="1"/>
    </xf>
    <xf numFmtId="0" fontId="4" fillId="2" borderId="4" xfId="2" applyFont="1" applyFill="1" applyBorder="1" applyAlignment="1">
      <alignment horizontal="center" vertical="center"/>
    </xf>
    <xf numFmtId="0" fontId="3" fillId="2" borderId="5" xfId="1" quotePrefix="1" applyNumberFormat="1" applyFont="1" applyFill="1" applyBorder="1" applyAlignment="1">
      <alignment horizontal="right" vertical="center"/>
    </xf>
    <xf numFmtId="0" fontId="3" fillId="2" borderId="11" xfId="1" quotePrefix="1" applyNumberFormat="1" applyFont="1" applyFill="1" applyBorder="1" applyAlignment="1">
      <alignment horizontal="right" vertical="center"/>
    </xf>
    <xf numFmtId="0" fontId="3" fillId="2" borderId="4" xfId="1" applyNumberFormat="1" applyFont="1" applyFill="1" applyBorder="1" applyAlignment="1">
      <alignment horizontal="right" vertical="center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11" xfId="1" applyNumberFormat="1" applyFont="1" applyFill="1" applyBorder="1" applyAlignment="1">
      <alignment vertical="center" wrapText="1"/>
    </xf>
    <xf numFmtId="0" fontId="3" fillId="2" borderId="4" xfId="1" applyNumberFormat="1" applyFont="1" applyFill="1" applyBorder="1" applyAlignment="1">
      <alignment vertical="center" wrapText="1"/>
    </xf>
    <xf numFmtId="164" fontId="3" fillId="2" borderId="4" xfId="1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top" wrapText="1"/>
    </xf>
    <xf numFmtId="17" fontId="15" fillId="2" borderId="9" xfId="0" applyNumberFormat="1" applyFont="1" applyFill="1" applyBorder="1" applyAlignment="1">
      <alignment horizontal="left" vertical="center" wrapText="1"/>
    </xf>
    <xf numFmtId="17" fontId="15" fillId="2" borderId="11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11" xfId="0" applyNumberFormat="1" applyFont="1" applyFill="1" applyBorder="1" applyAlignment="1">
      <alignment horizontal="right" vertical="center"/>
    </xf>
    <xf numFmtId="0" fontId="14" fillId="2" borderId="0" xfId="0" applyNumberFormat="1" applyFont="1" applyFill="1"/>
    <xf numFmtId="0" fontId="14" fillId="2" borderId="4" xfId="0" applyNumberFormat="1" applyFont="1" applyFill="1" applyBorder="1" applyAlignment="1">
      <alignment horizontal="center" vertical="center"/>
    </xf>
    <xf numFmtId="0" fontId="4" fillId="2" borderId="4" xfId="2" applyNumberFormat="1" applyFont="1" applyFill="1" applyBorder="1" applyAlignment="1">
      <alignment vertical="center"/>
    </xf>
    <xf numFmtId="0" fontId="3" fillId="2" borderId="4" xfId="2" applyNumberFormat="1" applyFont="1" applyFill="1" applyBorder="1" applyAlignment="1">
      <alignment vertical="center" wrapText="1"/>
    </xf>
    <xf numFmtId="0" fontId="3" fillId="2" borderId="4" xfId="2" quotePrefix="1" applyNumberFormat="1" applyFont="1" applyFill="1" applyBorder="1" applyAlignment="1">
      <alignment horizontal="center" vertical="center" wrapText="1"/>
    </xf>
    <xf numFmtId="0" fontId="14" fillId="2" borderId="11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 wrapText="1"/>
    </xf>
    <xf numFmtId="0" fontId="14" fillId="2" borderId="4" xfId="0" applyNumberFormat="1" applyFont="1" applyFill="1" applyBorder="1" applyAlignment="1">
      <alignment horizontal="center"/>
    </xf>
    <xf numFmtId="43" fontId="4" fillId="2" borderId="11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164" fontId="3" fillId="2" borderId="4" xfId="2" applyNumberFormat="1" applyFont="1" applyFill="1" applyBorder="1"/>
    <xf numFmtId="0" fontId="3" fillId="2" borderId="4" xfId="2" applyFont="1" applyFill="1" applyBorder="1" applyAlignment="1">
      <alignment horizontal="center" vertical="top" wrapText="1"/>
    </xf>
    <xf numFmtId="172" fontId="3" fillId="2" borderId="4" xfId="1" applyNumberFormat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" fontId="17" fillId="7" borderId="4" xfId="2" applyNumberFormat="1" applyFont="1" applyFill="1" applyBorder="1" applyAlignment="1">
      <alignment horizontal="center" vertical="center" wrapText="1"/>
    </xf>
    <xf numFmtId="0" fontId="16" fillId="7" borderId="4" xfId="2" applyFont="1" applyFill="1" applyBorder="1" applyAlignment="1">
      <alignment horizontal="left"/>
    </xf>
    <xf numFmtId="1" fontId="17" fillId="7" borderId="4" xfId="2" applyNumberFormat="1" applyFont="1" applyFill="1" applyBorder="1" applyAlignment="1">
      <alignment horizontal="left" vertical="center" wrapText="1"/>
    </xf>
    <xf numFmtId="43" fontId="16" fillId="7" borderId="4" xfId="1" applyFont="1" applyFill="1" applyBorder="1" applyAlignment="1">
      <alignment horizontal="left" vertical="center" wrapText="1"/>
    </xf>
    <xf numFmtId="0" fontId="16" fillId="7" borderId="4" xfId="2" applyFont="1" applyFill="1" applyBorder="1" applyAlignment="1">
      <alignment horizontal="left" vertical="center" wrapText="1"/>
    </xf>
    <xf numFmtId="0" fontId="16" fillId="7" borderId="11" xfId="2" applyFont="1" applyFill="1" applyBorder="1" applyAlignment="1">
      <alignment horizontal="left" vertical="center" wrapText="1"/>
    </xf>
    <xf numFmtId="0" fontId="16" fillId="7" borderId="11" xfId="2" applyFont="1" applyFill="1" applyBorder="1" applyAlignment="1">
      <alignment horizontal="left" wrapText="1"/>
    </xf>
    <xf numFmtId="0" fontId="16" fillId="7" borderId="0" xfId="2" applyFont="1" applyFill="1" applyBorder="1" applyAlignment="1">
      <alignment horizontal="left"/>
    </xf>
    <xf numFmtId="43" fontId="17" fillId="2" borderId="11" xfId="0" applyNumberFormat="1" applyFont="1" applyFill="1" applyBorder="1" applyAlignment="1">
      <alignment vertical="center"/>
    </xf>
    <xf numFmtId="0" fontId="4" fillId="2" borderId="6" xfId="2" applyFont="1" applyFill="1" applyBorder="1" applyAlignment="1">
      <alignment vertical="center"/>
    </xf>
    <xf numFmtId="0" fontId="4" fillId="2" borderId="7" xfId="2" applyFont="1" applyFill="1" applyBorder="1" applyAlignment="1">
      <alignment vertical="center"/>
    </xf>
    <xf numFmtId="0" fontId="4" fillId="2" borderId="8" xfId="2" applyFont="1" applyFill="1" applyBorder="1" applyAlignment="1">
      <alignment vertical="center"/>
    </xf>
    <xf numFmtId="0" fontId="19" fillId="2" borderId="4" xfId="0" applyFont="1" applyFill="1" applyBorder="1" applyAlignment="1">
      <alignment horizontal="left" vertical="top" wrapText="1"/>
    </xf>
    <xf numFmtId="43" fontId="19" fillId="2" borderId="4" xfId="1" applyFont="1" applyFill="1" applyBorder="1" applyAlignment="1">
      <alignment horizontal="center" vertical="center" wrapText="1"/>
    </xf>
    <xf numFmtId="43" fontId="19" fillId="2" borderId="4" xfId="1" applyFont="1" applyFill="1" applyBorder="1" applyAlignment="1">
      <alignment horizontal="right" vertical="center"/>
    </xf>
    <xf numFmtId="0" fontId="19" fillId="2" borderId="4" xfId="2" applyFont="1" applyFill="1" applyBorder="1" applyAlignment="1">
      <alignment horizontal="center"/>
    </xf>
    <xf numFmtId="0" fontId="19" fillId="2" borderId="11" xfId="2" applyFont="1" applyFill="1" applyBorder="1" applyAlignment="1">
      <alignment horizontal="center"/>
    </xf>
    <xf numFmtId="0" fontId="18" fillId="2" borderId="4" xfId="2" applyNumberFormat="1" applyFont="1" applyFill="1" applyBorder="1" applyAlignment="1">
      <alignment horizontal="center" vertical="center"/>
    </xf>
    <xf numFmtId="0" fontId="4" fillId="2" borderId="6" xfId="2" applyFont="1" applyFill="1" applyBorder="1" applyAlignment="1"/>
    <xf numFmtId="0" fontId="4" fillId="2" borderId="7" xfId="2" applyFont="1" applyFill="1" applyBorder="1" applyAlignment="1"/>
    <xf numFmtId="0" fontId="4" fillId="2" borderId="8" xfId="2" applyFont="1" applyFill="1" applyBorder="1" applyAlignment="1"/>
    <xf numFmtId="43" fontId="18" fillId="2" borderId="4" xfId="2" applyNumberFormat="1" applyFont="1" applyFill="1" applyBorder="1" applyAlignment="1">
      <alignment horizontal="center" vertical="center"/>
    </xf>
    <xf numFmtId="0" fontId="19" fillId="7" borderId="11" xfId="2" applyFont="1" applyFill="1" applyBorder="1" applyAlignment="1">
      <alignment horizontal="left" wrapText="1"/>
    </xf>
    <xf numFmtId="0" fontId="19" fillId="2" borderId="0" xfId="2" applyFont="1" applyFill="1" applyBorder="1"/>
    <xf numFmtId="0" fontId="3" fillId="2" borderId="5" xfId="2" applyFont="1" applyFill="1" applyBorder="1" applyAlignment="1">
      <alignment horizontal="left" vertical="top" wrapText="1"/>
    </xf>
    <xf numFmtId="0" fontId="3" fillId="2" borderId="11" xfId="2" applyFont="1" applyFill="1" applyBorder="1" applyAlignment="1">
      <alignment horizontal="left" vertical="top" wrapText="1"/>
    </xf>
    <xf numFmtId="0" fontId="3" fillId="2" borderId="9" xfId="2" applyFont="1" applyFill="1" applyBorder="1" applyAlignment="1">
      <alignment horizontal="left" vertical="top" wrapText="1"/>
    </xf>
    <xf numFmtId="1" fontId="4" fillId="2" borderId="4" xfId="2" applyNumberFormat="1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1" fontId="4" fillId="2" borderId="10" xfId="2" applyNumberFormat="1" applyFont="1" applyFill="1" applyBorder="1" applyAlignment="1">
      <alignment horizontal="left" vertical="top" wrapText="1"/>
    </xf>
    <xf numFmtId="43" fontId="3" fillId="2" borderId="4" xfId="2" applyNumberFormat="1" applyFont="1" applyFill="1" applyBorder="1" applyAlignment="1">
      <alignment horizontal="left" vertical="top" wrapText="1"/>
    </xf>
    <xf numFmtId="0" fontId="4" fillId="2" borderId="8" xfId="2" applyFont="1" applyFill="1" applyBorder="1" applyAlignment="1">
      <alignment horizontal="left" vertical="top"/>
    </xf>
    <xf numFmtId="0" fontId="18" fillId="2" borderId="8" xfId="2" applyFont="1" applyFill="1" applyBorder="1" applyAlignment="1">
      <alignment horizontal="left" vertical="top"/>
    </xf>
    <xf numFmtId="1" fontId="4" fillId="3" borderId="4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3" fillId="3" borderId="4" xfId="1" applyNumberFormat="1" applyFont="1" applyFill="1" applyBorder="1" applyAlignment="1">
      <alignment horizontal="right" vertical="center"/>
    </xf>
    <xf numFmtId="0" fontId="14" fillId="3" borderId="4" xfId="0" applyNumberFormat="1" applyFont="1" applyFill="1" applyBorder="1" applyAlignment="1">
      <alignment horizontal="center" vertical="center"/>
    </xf>
    <xf numFmtId="43" fontId="17" fillId="3" borderId="11" xfId="0" applyNumberFormat="1" applyFont="1" applyFill="1" applyBorder="1" applyAlignment="1">
      <alignment vertical="center"/>
    </xf>
    <xf numFmtId="0" fontId="18" fillId="3" borderId="4" xfId="2" applyNumberFormat="1" applyFont="1" applyFill="1" applyBorder="1" applyAlignment="1">
      <alignment horizontal="center" vertical="center"/>
    </xf>
    <xf numFmtId="0" fontId="3" fillId="3" borderId="4" xfId="2" applyFont="1" applyFill="1" applyBorder="1"/>
    <xf numFmtId="43" fontId="18" fillId="3" borderId="4" xfId="2" applyNumberFormat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left" vertical="top" wrapText="1"/>
    </xf>
    <xf numFmtId="43" fontId="3" fillId="2" borderId="4" xfId="2" applyNumberFormat="1" applyFont="1" applyFill="1" applyBorder="1" applyAlignment="1">
      <alignment horizontal="left" vertical="top" wrapText="1"/>
    </xf>
    <xf numFmtId="0" fontId="3" fillId="2" borderId="5" xfId="2" applyFont="1" applyFill="1" applyBorder="1" applyAlignment="1">
      <alignment horizontal="left" vertical="top" wrapText="1"/>
    </xf>
    <xf numFmtId="0" fontId="3" fillId="2" borderId="11" xfId="2" applyFont="1" applyFill="1" applyBorder="1" applyAlignment="1">
      <alignment horizontal="left" vertical="top" wrapText="1"/>
    </xf>
    <xf numFmtId="43" fontId="3" fillId="2" borderId="5" xfId="2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43" fontId="3" fillId="2" borderId="4" xfId="1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center"/>
    </xf>
    <xf numFmtId="0" fontId="3" fillId="3" borderId="11" xfId="2" applyFont="1" applyFill="1" applyBorder="1" applyAlignment="1">
      <alignment horizontal="center"/>
    </xf>
    <xf numFmtId="0" fontId="3" fillId="2" borderId="5" xfId="2" applyFont="1" applyFill="1" applyBorder="1" applyAlignment="1">
      <alignment horizontal="center"/>
    </xf>
    <xf numFmtId="0" fontId="3" fillId="2" borderId="11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16" fillId="7" borderId="5" xfId="2" applyFont="1" applyFill="1" applyBorder="1" applyAlignment="1">
      <alignment horizontal="left" vertical="center" wrapText="1"/>
    </xf>
    <xf numFmtId="0" fontId="16" fillId="7" borderId="11" xfId="2" applyFont="1" applyFill="1" applyBorder="1" applyAlignment="1">
      <alignment horizontal="left" vertical="center" wrapText="1"/>
    </xf>
    <xf numFmtId="16" fontId="3" fillId="2" borderId="5" xfId="2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horizontal="center" wrapText="1"/>
    </xf>
    <xf numFmtId="0" fontId="3" fillId="2" borderId="11" xfId="2" applyFont="1" applyFill="1" applyBorder="1" applyAlignment="1">
      <alignment horizontal="center" wrapText="1"/>
    </xf>
    <xf numFmtId="43" fontId="3" fillId="2" borderId="5" xfId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/>
    </xf>
    <xf numFmtId="0" fontId="3" fillId="2" borderId="5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top" wrapText="1"/>
    </xf>
    <xf numFmtId="0" fontId="4" fillId="2" borderId="5" xfId="2" applyFont="1" applyFill="1" applyBorder="1" applyAlignment="1">
      <alignment horizontal="center"/>
    </xf>
    <xf numFmtId="0" fontId="4" fillId="2" borderId="11" xfId="2" applyFont="1" applyFill="1" applyBorder="1" applyAlignment="1">
      <alignment horizontal="center"/>
    </xf>
    <xf numFmtId="43" fontId="3" fillId="2" borderId="11" xfId="1" applyFont="1" applyFill="1" applyBorder="1" applyAlignment="1">
      <alignment horizontal="center" vertical="center" wrapText="1"/>
    </xf>
    <xf numFmtId="0" fontId="3" fillId="3" borderId="5" xfId="2" applyFont="1" applyFill="1" applyBorder="1" applyAlignment="1">
      <alignment horizontal="center" wrapText="1"/>
    </xf>
    <xf numFmtId="0" fontId="3" fillId="3" borderId="11" xfId="2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2" borderId="11" xfId="1" applyNumberFormat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17" fontId="3" fillId="2" borderId="5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7" fontId="3" fillId="2" borderId="5" xfId="2" applyNumberFormat="1" applyFont="1" applyFill="1" applyBorder="1" applyAlignment="1">
      <alignment horizontal="center" vertical="center"/>
    </xf>
    <xf numFmtId="17" fontId="3" fillId="2" borderId="11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top" wrapText="1"/>
    </xf>
    <xf numFmtId="0" fontId="3" fillId="2" borderId="11" xfId="2" applyFont="1" applyFill="1" applyBorder="1" applyAlignment="1">
      <alignment horizontal="center" vertical="top" wrapText="1"/>
    </xf>
    <xf numFmtId="0" fontId="18" fillId="2" borderId="6" xfId="2" applyFont="1" applyFill="1" applyBorder="1" applyAlignment="1">
      <alignment horizontal="right" vertical="center" wrapText="1"/>
    </xf>
    <xf numFmtId="0" fontId="18" fillId="2" borderId="7" xfId="2" applyFont="1" applyFill="1" applyBorder="1" applyAlignment="1">
      <alignment horizontal="right" vertical="center" wrapText="1"/>
    </xf>
    <xf numFmtId="0" fontId="18" fillId="2" borderId="8" xfId="2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top" wrapText="1"/>
    </xf>
    <xf numFmtId="43" fontId="3" fillId="2" borderId="5" xfId="1" applyFont="1" applyFill="1" applyBorder="1" applyAlignment="1">
      <alignment horizontal="right" vertical="center"/>
    </xf>
    <xf numFmtId="43" fontId="3" fillId="2" borderId="11" xfId="1" applyFont="1" applyFill="1" applyBorder="1" applyAlignment="1">
      <alignment horizontal="right" vertical="center"/>
    </xf>
    <xf numFmtId="17" fontId="3" fillId="2" borderId="1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17" fontId="3" fillId="2" borderId="5" xfId="2" quotePrefix="1" applyNumberFormat="1" applyFont="1" applyFill="1" applyBorder="1" applyAlignment="1">
      <alignment horizontal="center" vertical="center"/>
    </xf>
    <xf numFmtId="166" fontId="3" fillId="2" borderId="5" xfId="1" applyNumberFormat="1" applyFont="1" applyFill="1" applyBorder="1" applyAlignment="1">
      <alignment horizontal="center" vertical="center"/>
    </xf>
    <xf numFmtId="166" fontId="3" fillId="2" borderId="11" xfId="1" applyNumberFormat="1" applyFont="1" applyFill="1" applyBorder="1" applyAlignment="1">
      <alignment horizontal="center" vertical="center"/>
    </xf>
    <xf numFmtId="43" fontId="16" fillId="7" borderId="5" xfId="1" applyFont="1" applyFill="1" applyBorder="1" applyAlignment="1">
      <alignment horizontal="left" vertical="center" wrapText="1"/>
    </xf>
    <xf numFmtId="43" fontId="16" fillId="7" borderId="11" xfId="1" applyFont="1" applyFill="1" applyBorder="1" applyAlignment="1">
      <alignment horizontal="left" vertical="center" wrapText="1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11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right" vertical="center"/>
    </xf>
    <xf numFmtId="0" fontId="3" fillId="2" borderId="11" xfId="1" applyNumberFormat="1" applyFont="1" applyFill="1" applyBorder="1" applyAlignment="1">
      <alignment horizontal="right" vertical="center"/>
    </xf>
    <xf numFmtId="0" fontId="3" fillId="3" borderId="5" xfId="1" applyNumberFormat="1" applyFont="1" applyFill="1" applyBorder="1" applyAlignment="1">
      <alignment horizontal="right" vertical="center"/>
    </xf>
    <xf numFmtId="0" fontId="3" fillId="3" borderId="11" xfId="1" applyNumberFormat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11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center" vertical="top" wrapText="1"/>
    </xf>
    <xf numFmtId="169" fontId="3" fillId="2" borderId="5" xfId="1" applyNumberFormat="1" applyFont="1" applyFill="1" applyBorder="1" applyAlignment="1">
      <alignment horizontal="right" vertical="center"/>
    </xf>
    <xf numFmtId="169" fontId="3" fillId="2" borderId="11" xfId="1" applyNumberFormat="1" applyFont="1" applyFill="1" applyBorder="1" applyAlignment="1">
      <alignment horizontal="right" vertical="center"/>
    </xf>
    <xf numFmtId="43" fontId="3" fillId="2" borderId="5" xfId="1" quotePrefix="1" applyFont="1" applyFill="1" applyBorder="1" applyAlignment="1">
      <alignment horizontal="center" vertical="center"/>
    </xf>
    <xf numFmtId="43" fontId="3" fillId="2" borderId="11" xfId="1" quotePrefix="1" applyFont="1" applyFill="1" applyBorder="1" applyAlignment="1">
      <alignment horizontal="center" vertical="center"/>
    </xf>
    <xf numFmtId="168" fontId="3" fillId="2" borderId="5" xfId="1" quotePrefix="1" applyNumberFormat="1" applyFont="1" applyFill="1" applyBorder="1" applyAlignment="1">
      <alignment horizontal="right" vertical="center"/>
    </xf>
    <xf numFmtId="168" fontId="3" fillId="2" borderId="11" xfId="1" quotePrefix="1" applyNumberFormat="1" applyFont="1" applyFill="1" applyBorder="1" applyAlignment="1">
      <alignment horizontal="right" vertical="center"/>
    </xf>
    <xf numFmtId="0" fontId="3" fillId="2" borderId="5" xfId="1" quotePrefix="1" applyNumberFormat="1" applyFont="1" applyFill="1" applyBorder="1" applyAlignment="1">
      <alignment horizontal="center" vertical="center"/>
    </xf>
    <xf numFmtId="0" fontId="3" fillId="2" borderId="11" xfId="1" quotePrefix="1" applyNumberFormat="1" applyFont="1" applyFill="1" applyBorder="1" applyAlignment="1">
      <alignment horizontal="center" vertical="center"/>
    </xf>
    <xf numFmtId="164" fontId="3" fillId="2" borderId="5" xfId="1" applyNumberFormat="1" applyFont="1" applyFill="1" applyBorder="1" applyAlignment="1">
      <alignment horizontal="center" vertical="center"/>
    </xf>
    <xf numFmtId="164" fontId="3" fillId="2" borderId="11" xfId="1" applyNumberFormat="1" applyFont="1" applyFill="1" applyBorder="1" applyAlignment="1">
      <alignment horizontal="center" vertical="center"/>
    </xf>
    <xf numFmtId="167" fontId="3" fillId="2" borderId="5" xfId="1" applyNumberFormat="1" applyFont="1" applyFill="1" applyBorder="1" applyAlignment="1">
      <alignment horizontal="center" vertical="center"/>
    </xf>
    <xf numFmtId="167" fontId="3" fillId="2" borderId="11" xfId="1" applyNumberFormat="1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top" wrapText="1"/>
    </xf>
    <xf numFmtId="0" fontId="3" fillId="2" borderId="11" xfId="2" applyFont="1" applyFill="1" applyBorder="1" applyAlignment="1">
      <alignment horizontal="left" vertical="top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43" fontId="3" fillId="2" borderId="5" xfId="1" quotePrefix="1" applyFont="1" applyFill="1" applyBorder="1" applyAlignment="1">
      <alignment horizontal="right" vertical="center"/>
    </xf>
    <xf numFmtId="43" fontId="3" fillId="2" borderId="11" xfId="1" quotePrefix="1" applyFont="1" applyFill="1" applyBorder="1" applyAlignment="1">
      <alignment horizontal="right" vertical="center"/>
    </xf>
    <xf numFmtId="166" fontId="3" fillId="2" borderId="5" xfId="1" quotePrefix="1" applyNumberFormat="1" applyFont="1" applyFill="1" applyBorder="1" applyAlignment="1">
      <alignment horizontal="center" vertical="center"/>
    </xf>
    <xf numFmtId="166" fontId="3" fillId="2" borderId="11" xfId="1" quotePrefix="1" applyNumberFormat="1" applyFont="1" applyFill="1" applyBorder="1" applyAlignment="1">
      <alignment horizontal="center" vertical="center"/>
    </xf>
    <xf numFmtId="2" fontId="3" fillId="2" borderId="5" xfId="1" applyNumberFormat="1" applyFont="1" applyFill="1" applyBorder="1" applyAlignment="1">
      <alignment horizontal="right" vertical="center"/>
    </xf>
    <xf numFmtId="2" fontId="3" fillId="2" borderId="11" xfId="1" applyNumberFormat="1" applyFont="1" applyFill="1" applyBorder="1" applyAlignment="1">
      <alignment horizontal="right" vertical="center"/>
    </xf>
    <xf numFmtId="164" fontId="3" fillId="2" borderId="5" xfId="1" applyNumberFormat="1" applyFont="1" applyFill="1" applyBorder="1" applyAlignment="1">
      <alignment horizontal="right" vertical="center"/>
    </xf>
    <xf numFmtId="0" fontId="3" fillId="2" borderId="9" xfId="2" applyFont="1" applyFill="1" applyBorder="1" applyAlignment="1">
      <alignment horizontal="left" vertical="top" wrapText="1"/>
    </xf>
    <xf numFmtId="166" fontId="3" fillId="2" borderId="5" xfId="1" applyNumberFormat="1" applyFont="1" applyFill="1" applyBorder="1" applyAlignment="1">
      <alignment horizontal="right" vertical="center"/>
    </xf>
    <xf numFmtId="166" fontId="3" fillId="2" borderId="11" xfId="1" applyNumberFormat="1" applyFont="1" applyFill="1" applyBorder="1" applyAlignment="1">
      <alignment horizontal="right" vertical="center"/>
    </xf>
    <xf numFmtId="43" fontId="3" fillId="2" borderId="5" xfId="1" applyFont="1" applyFill="1" applyBorder="1" applyAlignment="1">
      <alignment horizontal="center" vertical="center"/>
    </xf>
    <xf numFmtId="43" fontId="3" fillId="2" borderId="11" xfId="1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17" fontId="3" fillId="2" borderId="11" xfId="2" quotePrefix="1" applyNumberFormat="1" applyFont="1" applyFill="1" applyBorder="1" applyAlignment="1">
      <alignment horizontal="center" vertical="center"/>
    </xf>
    <xf numFmtId="43" fontId="3" fillId="2" borderId="4" xfId="1" quotePrefix="1" applyFont="1" applyFill="1" applyBorder="1" applyAlignment="1">
      <alignment horizontal="right" vertical="center"/>
    </xf>
    <xf numFmtId="43" fontId="3" fillId="3" borderId="5" xfId="1" applyFont="1" applyFill="1" applyBorder="1" applyAlignment="1">
      <alignment horizontal="right" vertical="center"/>
    </xf>
    <xf numFmtId="43" fontId="3" fillId="3" borderId="11" xfId="1" applyFont="1" applyFill="1" applyBorder="1" applyAlignment="1">
      <alignment horizontal="right" vertical="center"/>
    </xf>
    <xf numFmtId="0" fontId="3" fillId="2" borderId="5" xfId="1" quotePrefix="1" applyNumberFormat="1" applyFont="1" applyFill="1" applyBorder="1" applyAlignment="1">
      <alignment horizontal="right" vertical="center"/>
    </xf>
    <xf numFmtId="0" fontId="3" fillId="2" borderId="11" xfId="1" quotePrefix="1" applyNumberFormat="1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left" vertical="top" wrapText="1"/>
    </xf>
    <xf numFmtId="0" fontId="3" fillId="2" borderId="13" xfId="2" applyFont="1" applyFill="1" applyBorder="1" applyAlignment="1">
      <alignment horizontal="left" vertical="top" wrapText="1"/>
    </xf>
    <xf numFmtId="43" fontId="3" fillId="3" borderId="9" xfId="1" applyFont="1" applyFill="1" applyBorder="1" applyAlignment="1">
      <alignment horizontal="right" vertical="center"/>
    </xf>
    <xf numFmtId="43" fontId="3" fillId="2" borderId="9" xfId="1" applyFont="1" applyFill="1" applyBorder="1" applyAlignment="1">
      <alignment horizontal="right" vertical="center"/>
    </xf>
    <xf numFmtId="0" fontId="3" fillId="2" borderId="9" xfId="2" applyFont="1" applyFill="1" applyBorder="1" applyAlignment="1">
      <alignment horizontal="left" vertical="center" wrapText="1"/>
    </xf>
    <xf numFmtId="17" fontId="3" fillId="2" borderId="9" xfId="2" quotePrefix="1" applyNumberFormat="1" applyFont="1" applyFill="1" applyBorder="1" applyAlignment="1">
      <alignment horizontal="center" vertical="center"/>
    </xf>
    <xf numFmtId="43" fontId="3" fillId="2" borderId="9" xfId="1" applyFont="1" applyFill="1" applyBorder="1" applyAlignment="1">
      <alignment horizontal="center" vertical="center"/>
    </xf>
    <xf numFmtId="2" fontId="4" fillId="2" borderId="5" xfId="2" applyNumberFormat="1" applyFont="1" applyFill="1" applyBorder="1" applyAlignment="1">
      <alignment horizontal="center" vertical="center" wrapText="1"/>
    </xf>
    <xf numFmtId="2" fontId="4" fillId="2" borderId="11" xfId="2" applyNumberFormat="1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left" vertical="top" wrapText="1"/>
    </xf>
    <xf numFmtId="0" fontId="6" fillId="2" borderId="9" xfId="2" applyFont="1" applyFill="1" applyBorder="1" applyAlignment="1">
      <alignment horizontal="left" vertical="top" wrapText="1"/>
    </xf>
    <xf numFmtId="0" fontId="6" fillId="2" borderId="11" xfId="2" applyFont="1" applyFill="1" applyBorder="1" applyAlignment="1">
      <alignment horizontal="left" vertical="top" wrapText="1"/>
    </xf>
    <xf numFmtId="0" fontId="4" fillId="2" borderId="6" xfId="2" applyNumberFormat="1" applyFont="1" applyFill="1" applyBorder="1" applyAlignment="1">
      <alignment horizontal="center" vertical="center" wrapText="1"/>
    </xf>
    <xf numFmtId="0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NumberFormat="1" applyFont="1" applyFill="1" applyBorder="1" applyAlignment="1">
      <alignment horizontal="center" vertical="center" wrapText="1"/>
    </xf>
    <xf numFmtId="2" fontId="4" fillId="3" borderId="4" xfId="2" applyNumberFormat="1" applyFont="1" applyFill="1" applyBorder="1" applyAlignment="1">
      <alignment horizontal="center" vertical="center" wrapText="1"/>
    </xf>
    <xf numFmtId="2" fontId="4" fillId="2" borderId="9" xfId="2" applyNumberFormat="1" applyFont="1" applyFill="1" applyBorder="1" applyAlignment="1">
      <alignment horizontal="center" vertical="center" wrapText="1"/>
    </xf>
    <xf numFmtId="2" fontId="4" fillId="2" borderId="4" xfId="2" applyNumberFormat="1" applyFont="1" applyFill="1" applyBorder="1" applyAlignment="1">
      <alignment horizontal="center" vertical="center" wrapText="1"/>
    </xf>
    <xf numFmtId="0" fontId="16" fillId="7" borderId="9" xfId="2" applyFont="1" applyFill="1" applyBorder="1" applyAlignment="1">
      <alignment horizontal="left" vertical="center" wrapText="1"/>
    </xf>
    <xf numFmtId="0" fontId="3" fillId="2" borderId="9" xfId="1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2" fontId="3" fillId="2" borderId="12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43" fontId="3" fillId="3" borderId="5" xfId="1" applyFont="1" applyFill="1" applyBorder="1" applyAlignment="1">
      <alignment horizontal="center" vertical="center"/>
    </xf>
    <xf numFmtId="43" fontId="3" fillId="3" borderId="9" xfId="1" applyFont="1" applyFill="1" applyBorder="1" applyAlignment="1">
      <alignment horizontal="center" vertical="center"/>
    </xf>
    <xf numFmtId="43" fontId="3" fillId="3" borderId="11" xfId="1" applyFont="1" applyFill="1" applyBorder="1" applyAlignment="1">
      <alignment horizontal="center" vertical="center"/>
    </xf>
    <xf numFmtId="17" fontId="3" fillId="2" borderId="9" xfId="2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17" fillId="7" borderId="5" xfId="2" applyNumberFormat="1" applyFont="1" applyFill="1" applyBorder="1" applyAlignment="1">
      <alignment horizontal="center" vertical="center" wrapText="1"/>
    </xf>
    <xf numFmtId="2" fontId="17" fillId="7" borderId="11" xfId="2" applyNumberFormat="1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2" fontId="4" fillId="2" borderId="6" xfId="2" applyNumberFormat="1" applyFont="1" applyFill="1" applyBorder="1" applyAlignment="1">
      <alignment horizontal="center" vertical="center" wrapText="1"/>
    </xf>
    <xf numFmtId="2" fontId="4" fillId="2" borderId="7" xfId="2" applyNumberFormat="1" applyFont="1" applyFill="1" applyBorder="1" applyAlignment="1">
      <alignment horizontal="center" vertical="center" wrapText="1"/>
    </xf>
    <xf numFmtId="2" fontId="4" fillId="2" borderId="8" xfId="2" applyNumberFormat="1" applyFont="1" applyFill="1" applyBorder="1" applyAlignment="1">
      <alignment horizontal="center" vertical="center" wrapText="1"/>
    </xf>
    <xf numFmtId="0" fontId="4" fillId="2" borderId="5" xfId="2" applyNumberFormat="1" applyFont="1" applyFill="1" applyBorder="1" applyAlignment="1">
      <alignment horizontal="center" vertical="center" wrapText="1"/>
    </xf>
    <xf numFmtId="0" fontId="4" fillId="2" borderId="9" xfId="2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0" fontId="4" fillId="3" borderId="11" xfId="0" applyNumberFormat="1" applyFont="1" applyFill="1" applyBorder="1" applyAlignment="1">
      <alignment horizontal="center" vertical="center"/>
    </xf>
    <xf numFmtId="1" fontId="4" fillId="2" borderId="6" xfId="2" applyNumberFormat="1" applyFont="1" applyFill="1" applyBorder="1" applyAlignment="1">
      <alignment horizontal="left" vertical="center" wrapText="1"/>
    </xf>
    <xf numFmtId="1" fontId="4" fillId="2" borderId="7" xfId="2" applyNumberFormat="1" applyFont="1" applyFill="1" applyBorder="1" applyAlignment="1">
      <alignment horizontal="left" vertical="center" wrapText="1"/>
    </xf>
    <xf numFmtId="1" fontId="4" fillId="2" borderId="8" xfId="2" applyNumberFormat="1" applyFont="1" applyFill="1" applyBorder="1" applyAlignment="1">
      <alignment horizontal="left" vertical="center" wrapText="1"/>
    </xf>
    <xf numFmtId="0" fontId="3" fillId="2" borderId="10" xfId="2" applyFont="1" applyFill="1" applyBorder="1" applyAlignment="1">
      <alignment horizontal="left" vertical="center" wrapText="1"/>
    </xf>
    <xf numFmtId="0" fontId="3" fillId="2" borderId="13" xfId="2" applyFont="1" applyFill="1" applyBorder="1" applyAlignment="1">
      <alignment horizontal="left" vertical="center" wrapText="1"/>
    </xf>
    <xf numFmtId="0" fontId="3" fillId="2" borderId="5" xfId="2" quotePrefix="1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5" xfId="1" quotePrefix="1" applyNumberFormat="1" applyFont="1" applyFill="1" applyBorder="1" applyAlignment="1">
      <alignment horizontal="right" vertical="center" wrapText="1"/>
    </xf>
    <xf numFmtId="0" fontId="3" fillId="2" borderId="11" xfId="1" quotePrefix="1" applyNumberFormat="1" applyFont="1" applyFill="1" applyBorder="1" applyAlignment="1">
      <alignment horizontal="right" vertical="center" wrapText="1"/>
    </xf>
    <xf numFmtId="0" fontId="3" fillId="2" borderId="5" xfId="1" applyNumberFormat="1" applyFont="1" applyFill="1" applyBorder="1" applyAlignment="1">
      <alignment horizontal="right" vertical="center" wrapText="1"/>
    </xf>
    <xf numFmtId="0" fontId="3" fillId="2" borderId="11" xfId="1" applyNumberFormat="1" applyFont="1" applyFill="1" applyBorder="1" applyAlignment="1">
      <alignment horizontal="right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18" fillId="2" borderId="6" xfId="2" applyFont="1" applyFill="1" applyBorder="1" applyAlignment="1">
      <alignment horizontal="right" vertical="center"/>
    </xf>
    <xf numFmtId="0" fontId="18" fillId="2" borderId="7" xfId="2" applyFont="1" applyFill="1" applyBorder="1" applyAlignment="1">
      <alignment horizontal="right" vertical="center"/>
    </xf>
    <xf numFmtId="0" fontId="18" fillId="2" borderId="8" xfId="2" applyFont="1" applyFill="1" applyBorder="1" applyAlignment="1">
      <alignment horizontal="right" vertical="center"/>
    </xf>
    <xf numFmtId="0" fontId="4" fillId="2" borderId="6" xfId="2" applyFont="1" applyFill="1" applyBorder="1" applyAlignment="1">
      <alignment horizontal="right"/>
    </xf>
    <xf numFmtId="0" fontId="4" fillId="2" borderId="7" xfId="2" applyFont="1" applyFill="1" applyBorder="1" applyAlignment="1">
      <alignment horizontal="right"/>
    </xf>
    <xf numFmtId="0" fontId="4" fillId="2" borderId="8" xfId="2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/>
    </xf>
  </cellXfs>
  <cellStyles count="44">
    <cellStyle name="Comma" xfId="1" builtinId="3"/>
    <cellStyle name="Comma 2" xfId="3"/>
    <cellStyle name="Comma 2 2" xfId="4"/>
    <cellStyle name="Comma 2 3" xfId="5"/>
    <cellStyle name="Comma 3" xfId="6"/>
    <cellStyle name="Comma 4" xfId="7"/>
    <cellStyle name="Comma 5" xfId="8"/>
    <cellStyle name="Grey" xfId="9"/>
    <cellStyle name="Input [yellow]" xfId="10"/>
    <cellStyle name="Normal" xfId="0" builtinId="0"/>
    <cellStyle name="Normal - Style1" xfId="11"/>
    <cellStyle name="Normal 10" xfId="12"/>
    <cellStyle name="Normal 11" xfId="13"/>
    <cellStyle name="Normal 12" xfId="14"/>
    <cellStyle name="Normal 2" xfId="2"/>
    <cellStyle name="Normal 2 2" xfId="15"/>
    <cellStyle name="Normal 2 2 2" xfId="16"/>
    <cellStyle name="Normal 2 2 3" xfId="17"/>
    <cellStyle name="Normal 2 3" xfId="18"/>
    <cellStyle name="Normal 2 4" xfId="19"/>
    <cellStyle name="Normal 2 5" xfId="20"/>
    <cellStyle name="Normal 3" xfId="21"/>
    <cellStyle name="Normal 3 2" xfId="22"/>
    <cellStyle name="Normal 3 2 2" xfId="23"/>
    <cellStyle name="Normal 3 3" xfId="24"/>
    <cellStyle name="Normal 3 4" xfId="25"/>
    <cellStyle name="Normal 3 5" xfId="26"/>
    <cellStyle name="Normal 3 6" xfId="27"/>
    <cellStyle name="Normal 4" xfId="28"/>
    <cellStyle name="Normal 4 2" xfId="29"/>
    <cellStyle name="Normal 5" xfId="30"/>
    <cellStyle name="Normal 6" xfId="31"/>
    <cellStyle name="Normal 6 2" xfId="32"/>
    <cellStyle name="Normal 7" xfId="33"/>
    <cellStyle name="Normal 8" xfId="34"/>
    <cellStyle name="Normal 8 2" xfId="35"/>
    <cellStyle name="Normal 8 2 2" xfId="36"/>
    <cellStyle name="Normal 8 2 2 2" xfId="37"/>
    <cellStyle name="Normal 8 2 2 2 2" xfId="38"/>
    <cellStyle name="Normal 8 2 3" xfId="39"/>
    <cellStyle name="Normal 9" xfId="40"/>
    <cellStyle name="Percent [2]" xfId="41"/>
    <cellStyle name="Percent 2" xfId="42"/>
    <cellStyle name="Percent 3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2001-2002\ADM(01-02)TO-PRINTER\GRAPH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-2002-03\appedx-02-03\Appex-02-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pd6%2001-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tatistics\new%20(d)\1STAT\PDS\pds%202005-06\PDS05-06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PDS%20Graphs%202001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Graph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tatistics\1stat\1STAT\PDS\OLD-YEARS-other-data\pds%202001-02\sections%202001-02\Graph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2001-2002\appedx\graphs\SYSTEM00-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Downloads\Users\user\Downloads\PROGRESS%202003-04\March%202003\Cat%20prog%20March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Downloads\Users\user\Downloads\2003-04\nov03\4year%20comparision-TO-hari1211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-1a"/>
      <sheetName val="Sec-1b"/>
      <sheetName val="Sec-1c"/>
      <sheetName val="Sec-2a"/>
      <sheetName val="Sec-3a"/>
      <sheetName val="Sec-4a"/>
      <sheetName val="Sec-5a"/>
      <sheetName val="Sec-8a"/>
      <sheetName val="Sec-8b"/>
      <sheetName val="Sec-8c"/>
      <sheetName val="Sec-8d"/>
    </sheetNames>
    <sheetDataSet>
      <sheetData sheetId="0" refreshError="1">
        <row r="5">
          <cell r="A5">
            <v>61</v>
          </cell>
          <cell r="B5">
            <v>213</v>
          </cell>
          <cell r="C5">
            <v>190</v>
          </cell>
        </row>
        <row r="6">
          <cell r="A6">
            <v>62</v>
          </cell>
          <cell r="B6">
            <v>213</v>
          </cell>
          <cell r="C6">
            <v>190</v>
          </cell>
        </row>
        <row r="7">
          <cell r="A7">
            <v>63</v>
          </cell>
          <cell r="B7">
            <v>213</v>
          </cell>
          <cell r="C7">
            <v>190</v>
          </cell>
        </row>
        <row r="8">
          <cell r="A8">
            <v>64</v>
          </cell>
          <cell r="B8">
            <v>240</v>
          </cell>
          <cell r="C8">
            <v>204</v>
          </cell>
        </row>
        <row r="9">
          <cell r="A9">
            <v>65</v>
          </cell>
          <cell r="B9">
            <v>292</v>
          </cell>
          <cell r="C9">
            <v>245</v>
          </cell>
        </row>
        <row r="10">
          <cell r="A10">
            <v>66</v>
          </cell>
          <cell r="B10">
            <v>292</v>
          </cell>
          <cell r="C10">
            <v>258</v>
          </cell>
        </row>
        <row r="11">
          <cell r="A11">
            <v>67</v>
          </cell>
          <cell r="B11">
            <v>412</v>
          </cell>
          <cell r="C11">
            <v>290</v>
          </cell>
        </row>
        <row r="12">
          <cell r="A12">
            <v>68</v>
          </cell>
          <cell r="B12">
            <v>634</v>
          </cell>
          <cell r="C12">
            <v>356</v>
          </cell>
        </row>
        <row r="13">
          <cell r="A13">
            <v>69</v>
          </cell>
          <cell r="B13">
            <v>615</v>
          </cell>
          <cell r="C13">
            <v>441</v>
          </cell>
        </row>
        <row r="14">
          <cell r="A14">
            <v>70</v>
          </cell>
          <cell r="B14">
            <v>610</v>
          </cell>
          <cell r="C14">
            <v>524</v>
          </cell>
        </row>
        <row r="15">
          <cell r="A15">
            <v>71</v>
          </cell>
          <cell r="B15">
            <v>605</v>
          </cell>
          <cell r="C15">
            <v>562</v>
          </cell>
        </row>
        <row r="16">
          <cell r="A16">
            <v>72</v>
          </cell>
          <cell r="B16">
            <v>668</v>
          </cell>
          <cell r="C16">
            <v>639</v>
          </cell>
        </row>
        <row r="17">
          <cell r="A17">
            <v>73</v>
          </cell>
          <cell r="B17">
            <v>668</v>
          </cell>
          <cell r="C17">
            <v>608</v>
          </cell>
        </row>
        <row r="18">
          <cell r="A18">
            <v>74</v>
          </cell>
          <cell r="B18">
            <v>668</v>
          </cell>
          <cell r="C18">
            <v>652</v>
          </cell>
        </row>
        <row r="19">
          <cell r="A19">
            <v>75</v>
          </cell>
          <cell r="B19">
            <v>888</v>
          </cell>
          <cell r="C19">
            <v>706</v>
          </cell>
        </row>
        <row r="20">
          <cell r="A20">
            <v>76</v>
          </cell>
          <cell r="B20">
            <v>1003</v>
          </cell>
          <cell r="C20">
            <v>822</v>
          </cell>
        </row>
        <row r="21">
          <cell r="A21">
            <v>77</v>
          </cell>
          <cell r="B21">
            <v>1118</v>
          </cell>
          <cell r="C21">
            <v>871</v>
          </cell>
        </row>
        <row r="22">
          <cell r="A22">
            <v>78</v>
          </cell>
          <cell r="B22">
            <v>1563</v>
          </cell>
          <cell r="C22">
            <v>978</v>
          </cell>
        </row>
        <row r="23">
          <cell r="A23">
            <v>79</v>
          </cell>
          <cell r="B23">
            <v>1678</v>
          </cell>
          <cell r="C23">
            <v>1060</v>
          </cell>
        </row>
        <row r="24">
          <cell r="A24">
            <v>80</v>
          </cell>
          <cell r="B24">
            <v>1888</v>
          </cell>
          <cell r="C24">
            <v>1055</v>
          </cell>
        </row>
        <row r="25">
          <cell r="A25">
            <v>81</v>
          </cell>
          <cell r="B25">
            <v>2298</v>
          </cell>
          <cell r="C25">
            <v>1281</v>
          </cell>
        </row>
        <row r="26">
          <cell r="A26">
            <v>82</v>
          </cell>
          <cell r="B26">
            <v>2298</v>
          </cell>
          <cell r="C26">
            <v>1570</v>
          </cell>
        </row>
        <row r="27">
          <cell r="A27">
            <v>83</v>
          </cell>
          <cell r="B27">
            <v>2735</v>
          </cell>
          <cell r="C27">
            <v>1733</v>
          </cell>
        </row>
        <row r="28">
          <cell r="A28">
            <v>84</v>
          </cell>
          <cell r="B28">
            <v>2901</v>
          </cell>
          <cell r="C28">
            <v>1743</v>
          </cell>
        </row>
        <row r="29">
          <cell r="A29">
            <v>85</v>
          </cell>
          <cell r="B29">
            <v>3156</v>
          </cell>
          <cell r="C29">
            <v>2158</v>
          </cell>
        </row>
        <row r="30">
          <cell r="A30">
            <v>86</v>
          </cell>
          <cell r="B30">
            <v>3366</v>
          </cell>
          <cell r="C30">
            <v>2404</v>
          </cell>
        </row>
        <row r="31">
          <cell r="A31">
            <v>87</v>
          </cell>
          <cell r="B31">
            <v>3595</v>
          </cell>
          <cell r="C31">
            <v>2665</v>
          </cell>
        </row>
        <row r="32">
          <cell r="A32">
            <v>88</v>
          </cell>
          <cell r="B32">
            <v>3614</v>
          </cell>
          <cell r="C32">
            <v>2752</v>
          </cell>
        </row>
        <row r="33">
          <cell r="A33">
            <v>89</v>
          </cell>
          <cell r="B33">
            <v>3615</v>
          </cell>
          <cell r="C33">
            <v>3026</v>
          </cell>
        </row>
        <row r="34">
          <cell r="A34">
            <v>90</v>
          </cell>
          <cell r="B34">
            <v>3825</v>
          </cell>
          <cell r="C34">
            <v>3070</v>
          </cell>
        </row>
        <row r="35">
          <cell r="A35">
            <v>91</v>
          </cell>
          <cell r="B35">
            <v>4065</v>
          </cell>
          <cell r="C35">
            <v>3465</v>
          </cell>
        </row>
        <row r="36">
          <cell r="A36">
            <v>92</v>
          </cell>
          <cell r="B36">
            <v>4077</v>
          </cell>
          <cell r="C36">
            <v>3703</v>
          </cell>
        </row>
        <row r="37">
          <cell r="A37">
            <v>93</v>
          </cell>
          <cell r="B37">
            <v>5080</v>
          </cell>
          <cell r="C37">
            <v>3915</v>
          </cell>
        </row>
        <row r="38">
          <cell r="A38">
            <v>94</v>
          </cell>
          <cell r="B38">
            <v>5626</v>
          </cell>
          <cell r="C38">
            <v>4170</v>
          </cell>
        </row>
        <row r="39">
          <cell r="A39">
            <v>95</v>
          </cell>
          <cell r="B39">
            <v>6111</v>
          </cell>
          <cell r="C39">
            <v>4434</v>
          </cell>
        </row>
        <row r="40">
          <cell r="A40">
            <v>96</v>
          </cell>
          <cell r="B40">
            <v>6155</v>
          </cell>
          <cell r="C40">
            <v>4576</v>
          </cell>
        </row>
        <row r="41">
          <cell r="A41">
            <v>97</v>
          </cell>
          <cell r="B41">
            <v>6764</v>
          </cell>
          <cell r="C41">
            <v>5022</v>
          </cell>
        </row>
        <row r="42">
          <cell r="A42">
            <v>98</v>
          </cell>
          <cell r="B42">
            <v>7263.64</v>
          </cell>
          <cell r="C42">
            <v>5742</v>
          </cell>
        </row>
      </sheetData>
      <sheetData sheetId="1" refreshError="1">
        <row r="11">
          <cell r="A11">
            <v>1</v>
          </cell>
          <cell r="B11">
            <v>6825</v>
          </cell>
        </row>
        <row r="12">
          <cell r="A12">
            <v>2</v>
          </cell>
          <cell r="B12">
            <v>6800</v>
          </cell>
        </row>
        <row r="13">
          <cell r="A13">
            <v>3</v>
          </cell>
          <cell r="B13">
            <v>6720</v>
          </cell>
        </row>
        <row r="14">
          <cell r="A14">
            <v>4</v>
          </cell>
          <cell r="B14">
            <v>6839</v>
          </cell>
        </row>
        <row r="15">
          <cell r="A15">
            <v>5</v>
          </cell>
          <cell r="B15">
            <v>7029</v>
          </cell>
        </row>
        <row r="16">
          <cell r="A16">
            <v>6</v>
          </cell>
          <cell r="B16">
            <v>6417</v>
          </cell>
        </row>
        <row r="17">
          <cell r="A17">
            <v>7</v>
          </cell>
          <cell r="B17">
            <v>5232</v>
          </cell>
        </row>
        <row r="18">
          <cell r="A18">
            <v>8</v>
          </cell>
          <cell r="B18">
            <v>5297</v>
          </cell>
        </row>
        <row r="19">
          <cell r="A19">
            <v>9</v>
          </cell>
          <cell r="B19">
            <v>5018</v>
          </cell>
        </row>
        <row r="20">
          <cell r="A20">
            <v>10</v>
          </cell>
          <cell r="B20">
            <v>5448</v>
          </cell>
        </row>
        <row r="21">
          <cell r="A21">
            <v>11</v>
          </cell>
          <cell r="B21">
            <v>5138</v>
          </cell>
        </row>
        <row r="22">
          <cell r="A22">
            <v>12</v>
          </cell>
          <cell r="B22">
            <v>5288</v>
          </cell>
        </row>
        <row r="23">
          <cell r="A23">
            <v>13</v>
          </cell>
          <cell r="B23">
            <v>5318</v>
          </cell>
        </row>
        <row r="24">
          <cell r="A24">
            <v>14</v>
          </cell>
          <cell r="B24">
            <v>5518</v>
          </cell>
        </row>
        <row r="25">
          <cell r="A25">
            <v>15</v>
          </cell>
          <cell r="B25">
            <v>5313</v>
          </cell>
        </row>
        <row r="26">
          <cell r="A26">
            <v>16</v>
          </cell>
          <cell r="B26">
            <v>5533</v>
          </cell>
        </row>
        <row r="27">
          <cell r="A27">
            <v>17</v>
          </cell>
          <cell r="B27">
            <v>4913</v>
          </cell>
        </row>
        <row r="28">
          <cell r="A28">
            <v>18</v>
          </cell>
          <cell r="B28">
            <v>5073</v>
          </cell>
        </row>
        <row r="29">
          <cell r="A29">
            <v>19</v>
          </cell>
          <cell r="B29">
            <v>6023</v>
          </cell>
        </row>
        <row r="30">
          <cell r="A30">
            <v>20</v>
          </cell>
          <cell r="B30">
            <v>6063</v>
          </cell>
        </row>
        <row r="31">
          <cell r="A31">
            <v>21</v>
          </cell>
          <cell r="B31">
            <v>6163</v>
          </cell>
        </row>
        <row r="32">
          <cell r="A32">
            <v>22</v>
          </cell>
          <cell r="B32">
            <v>6798</v>
          </cell>
        </row>
        <row r="33">
          <cell r="A33">
            <v>23</v>
          </cell>
          <cell r="B33">
            <v>6723</v>
          </cell>
        </row>
        <row r="34">
          <cell r="A34">
            <v>24</v>
          </cell>
          <cell r="B34">
            <v>6983</v>
          </cell>
        </row>
      </sheetData>
      <sheetData sheetId="2" refreshError="1">
        <row r="8">
          <cell r="F8">
            <v>5622</v>
          </cell>
        </row>
        <row r="9">
          <cell r="F9">
            <v>9784</v>
          </cell>
        </row>
        <row r="10">
          <cell r="B10">
            <v>6729</v>
          </cell>
          <cell r="D10">
            <v>22.6759134867748</v>
          </cell>
          <cell r="F10">
            <v>16238</v>
          </cell>
        </row>
        <row r="11">
          <cell r="B11">
            <v>615</v>
          </cell>
          <cell r="D11">
            <v>2.1176048422732117</v>
          </cell>
        </row>
        <row r="12">
          <cell r="B12">
            <v>12155</v>
          </cell>
          <cell r="D12">
            <v>40.258365287947413</v>
          </cell>
        </row>
        <row r="13">
          <cell r="B13">
            <v>1802</v>
          </cell>
          <cell r="D13">
            <v>6.3382088215494221</v>
          </cell>
        </row>
        <row r="14">
          <cell r="B14">
            <v>6693</v>
          </cell>
          <cell r="D14">
            <v>24.039137358873301</v>
          </cell>
        </row>
        <row r="15">
          <cell r="B15">
            <v>1407</v>
          </cell>
          <cell r="D15">
            <v>4.5707702025818744</v>
          </cell>
        </row>
        <row r="16">
          <cell r="B16">
            <v>29401</v>
          </cell>
          <cell r="D16">
            <v>100</v>
          </cell>
        </row>
      </sheetData>
      <sheetData sheetId="3" refreshError="1"/>
      <sheetData sheetId="4" refreshError="1">
        <row r="6">
          <cell r="B6">
            <v>61</v>
          </cell>
          <cell r="C6">
            <v>14752</v>
          </cell>
        </row>
        <row r="7">
          <cell r="B7">
            <v>65</v>
          </cell>
          <cell r="C7">
            <v>27612</v>
          </cell>
        </row>
        <row r="8">
          <cell r="B8">
            <v>67</v>
          </cell>
          <cell r="C8">
            <v>29440</v>
          </cell>
        </row>
        <row r="9">
          <cell r="B9">
            <v>68</v>
          </cell>
          <cell r="C9">
            <v>30360</v>
          </cell>
        </row>
        <row r="10">
          <cell r="B10">
            <v>69</v>
          </cell>
          <cell r="C10">
            <v>34425</v>
          </cell>
        </row>
        <row r="11">
          <cell r="B11">
            <v>73</v>
          </cell>
          <cell r="C11">
            <v>53382</v>
          </cell>
        </row>
        <row r="12">
          <cell r="B12">
            <v>74</v>
          </cell>
          <cell r="C12">
            <v>55655</v>
          </cell>
        </row>
        <row r="13">
          <cell r="B13">
            <v>75</v>
          </cell>
          <cell r="C13">
            <v>56526</v>
          </cell>
        </row>
        <row r="14">
          <cell r="B14">
            <v>78</v>
          </cell>
          <cell r="C14">
            <v>70191</v>
          </cell>
        </row>
        <row r="15">
          <cell r="B15">
            <v>79</v>
          </cell>
          <cell r="C15">
            <v>74806</v>
          </cell>
        </row>
        <row r="16">
          <cell r="B16">
            <v>80</v>
          </cell>
          <cell r="C16">
            <v>80591</v>
          </cell>
        </row>
        <row r="17">
          <cell r="B17">
            <v>83</v>
          </cell>
          <cell r="C17">
            <v>95603</v>
          </cell>
        </row>
        <row r="18">
          <cell r="B18">
            <v>84</v>
          </cell>
          <cell r="C18">
            <v>100783</v>
          </cell>
        </row>
        <row r="19">
          <cell r="B19">
            <v>85</v>
          </cell>
          <cell r="C19">
            <v>108146</v>
          </cell>
        </row>
        <row r="20">
          <cell r="B20">
            <v>86</v>
          </cell>
          <cell r="C20">
            <v>116486</v>
          </cell>
        </row>
        <row r="21">
          <cell r="B21">
            <v>87</v>
          </cell>
          <cell r="C21">
            <v>123895</v>
          </cell>
        </row>
        <row r="22">
          <cell r="B22">
            <v>88</v>
          </cell>
          <cell r="C22">
            <v>132146</v>
          </cell>
        </row>
        <row r="23">
          <cell r="B23">
            <v>89</v>
          </cell>
          <cell r="C23">
            <v>144886</v>
          </cell>
        </row>
        <row r="24">
          <cell r="B24">
            <v>90</v>
          </cell>
          <cell r="C24">
            <v>150449</v>
          </cell>
        </row>
        <row r="25">
          <cell r="B25">
            <v>91</v>
          </cell>
          <cell r="C25">
            <v>157484</v>
          </cell>
        </row>
        <row r="26">
          <cell r="B26">
            <v>92</v>
          </cell>
          <cell r="C26">
            <v>166700</v>
          </cell>
        </row>
        <row r="27">
          <cell r="B27">
            <v>93</v>
          </cell>
          <cell r="C27">
            <v>174282</v>
          </cell>
        </row>
        <row r="28">
          <cell r="B28">
            <v>94</v>
          </cell>
          <cell r="C28">
            <v>182493</v>
          </cell>
        </row>
        <row r="29">
          <cell r="B29">
            <v>95</v>
          </cell>
          <cell r="C29">
            <v>189665</v>
          </cell>
        </row>
        <row r="30">
          <cell r="B30">
            <v>96</v>
          </cell>
          <cell r="C30">
            <v>193172</v>
          </cell>
        </row>
        <row r="31">
          <cell r="B31">
            <v>97</v>
          </cell>
          <cell r="C31">
            <v>196793</v>
          </cell>
        </row>
      </sheetData>
      <sheetData sheetId="5" refreshError="1"/>
      <sheetData sheetId="6" refreshError="1">
        <row r="3">
          <cell r="B3">
            <v>61</v>
          </cell>
          <cell r="C3">
            <v>17968</v>
          </cell>
        </row>
        <row r="4">
          <cell r="B4">
            <v>66</v>
          </cell>
          <cell r="C4">
            <v>57225</v>
          </cell>
        </row>
        <row r="5">
          <cell r="B5">
            <v>67</v>
          </cell>
          <cell r="C5">
            <v>66744</v>
          </cell>
        </row>
        <row r="6">
          <cell r="B6">
            <v>68</v>
          </cell>
          <cell r="C6">
            <v>91379</v>
          </cell>
        </row>
        <row r="7">
          <cell r="B7">
            <v>69</v>
          </cell>
          <cell r="C7">
            <v>122321</v>
          </cell>
        </row>
        <row r="8">
          <cell r="B8">
            <v>70</v>
          </cell>
          <cell r="C8">
            <v>156500</v>
          </cell>
        </row>
        <row r="9">
          <cell r="B9">
            <v>73</v>
          </cell>
          <cell r="C9">
            <v>237201</v>
          </cell>
        </row>
        <row r="10">
          <cell r="B10">
            <v>74</v>
          </cell>
          <cell r="C10">
            <v>261989</v>
          </cell>
        </row>
        <row r="11">
          <cell r="B11">
            <v>75</v>
          </cell>
          <cell r="C11">
            <v>275052</v>
          </cell>
        </row>
        <row r="12">
          <cell r="B12">
            <v>78</v>
          </cell>
          <cell r="C12">
            <v>318357</v>
          </cell>
        </row>
        <row r="13">
          <cell r="B13">
            <v>79</v>
          </cell>
          <cell r="C13">
            <v>345302</v>
          </cell>
        </row>
        <row r="14">
          <cell r="B14">
            <v>80</v>
          </cell>
          <cell r="C14">
            <v>388292</v>
          </cell>
        </row>
        <row r="15">
          <cell r="B15">
            <v>81</v>
          </cell>
          <cell r="C15">
            <v>443595</v>
          </cell>
        </row>
        <row r="16">
          <cell r="B16">
            <v>82</v>
          </cell>
          <cell r="C16">
            <v>486658</v>
          </cell>
        </row>
        <row r="17">
          <cell r="B17">
            <v>83</v>
          </cell>
          <cell r="C17">
            <v>535773</v>
          </cell>
        </row>
        <row r="18">
          <cell r="B18">
            <v>84</v>
          </cell>
          <cell r="C18">
            <v>579286</v>
          </cell>
        </row>
        <row r="19">
          <cell r="B19">
            <v>85</v>
          </cell>
          <cell r="C19">
            <v>636003</v>
          </cell>
        </row>
        <row r="20">
          <cell r="B20">
            <v>86</v>
          </cell>
          <cell r="C20">
            <v>724715</v>
          </cell>
        </row>
        <row r="21">
          <cell r="B21">
            <v>87</v>
          </cell>
          <cell r="C21">
            <v>819523</v>
          </cell>
        </row>
        <row r="22">
          <cell r="B22">
            <v>88</v>
          </cell>
          <cell r="C22">
            <v>936758</v>
          </cell>
        </row>
        <row r="23">
          <cell r="B23">
            <v>89</v>
          </cell>
          <cell r="C23">
            <v>1036484</v>
          </cell>
        </row>
        <row r="24">
          <cell r="B24">
            <v>90</v>
          </cell>
          <cell r="C24">
            <v>1111569</v>
          </cell>
        </row>
        <row r="25">
          <cell r="B25">
            <v>91</v>
          </cell>
          <cell r="C25">
            <v>1193363</v>
          </cell>
        </row>
        <row r="26">
          <cell r="B26">
            <v>92</v>
          </cell>
          <cell r="C26">
            <v>1273973</v>
          </cell>
        </row>
        <row r="27">
          <cell r="B27">
            <v>93</v>
          </cell>
          <cell r="C27">
            <v>1398049</v>
          </cell>
        </row>
        <row r="28">
          <cell r="B28">
            <v>94</v>
          </cell>
          <cell r="C28">
            <v>1504975</v>
          </cell>
        </row>
        <row r="29">
          <cell r="B29">
            <v>95</v>
          </cell>
          <cell r="C29">
            <v>1605807</v>
          </cell>
        </row>
        <row r="30">
          <cell r="B30">
            <v>96</v>
          </cell>
          <cell r="C30">
            <v>1642993</v>
          </cell>
        </row>
        <row r="31">
          <cell r="B31">
            <v>97</v>
          </cell>
          <cell r="C31">
            <v>1791203</v>
          </cell>
        </row>
      </sheetData>
      <sheetData sheetId="7" refreshError="1"/>
      <sheetData sheetId="8" refreshError="1"/>
      <sheetData sheetId="9" refreshError="1">
        <row r="5">
          <cell r="B5">
            <v>506.71</v>
          </cell>
          <cell r="C5">
            <v>54.208656952735517</v>
          </cell>
        </row>
        <row r="6">
          <cell r="B6">
            <v>250</v>
          </cell>
          <cell r="C6">
            <v>26.74540513939705</v>
          </cell>
        </row>
        <row r="7">
          <cell r="B7">
            <v>123.06</v>
          </cell>
          <cell r="C7">
            <v>13.165158225816805</v>
          </cell>
        </row>
        <row r="8">
          <cell r="B8">
            <v>19.59</v>
          </cell>
          <cell r="C8">
            <v>2.095769946723153</v>
          </cell>
        </row>
      </sheetData>
      <sheetData sheetId="10" refreshError="1">
        <row r="14">
          <cell r="B14">
            <v>61</v>
          </cell>
          <cell r="C14">
            <v>6.68</v>
          </cell>
        </row>
        <row r="15">
          <cell r="B15">
            <v>66</v>
          </cell>
          <cell r="C15">
            <v>15.32</v>
          </cell>
        </row>
        <row r="16">
          <cell r="B16">
            <v>67</v>
          </cell>
          <cell r="C16">
            <v>18.09</v>
          </cell>
        </row>
        <row r="17">
          <cell r="B17">
            <v>68</v>
          </cell>
          <cell r="C17">
            <v>24.38</v>
          </cell>
        </row>
        <row r="18">
          <cell r="B18">
            <v>69</v>
          </cell>
          <cell r="C18">
            <v>29.85</v>
          </cell>
        </row>
        <row r="19">
          <cell r="B19">
            <v>74</v>
          </cell>
          <cell r="C19">
            <v>56.7</v>
          </cell>
        </row>
        <row r="20">
          <cell r="B20">
            <v>75</v>
          </cell>
          <cell r="C20">
            <v>74.55</v>
          </cell>
        </row>
        <row r="21">
          <cell r="B21">
            <v>79</v>
          </cell>
          <cell r="C21">
            <v>145.72999999999999</v>
          </cell>
        </row>
        <row r="22">
          <cell r="B22">
            <v>80</v>
          </cell>
          <cell r="C22">
            <v>165.48</v>
          </cell>
        </row>
        <row r="23">
          <cell r="B23">
            <v>81</v>
          </cell>
          <cell r="C23">
            <v>204.57</v>
          </cell>
        </row>
        <row r="24">
          <cell r="B24">
            <v>82</v>
          </cell>
          <cell r="C24">
            <v>283.92</v>
          </cell>
        </row>
        <row r="25">
          <cell r="B25">
            <v>83</v>
          </cell>
          <cell r="C25">
            <v>334.58</v>
          </cell>
        </row>
        <row r="26">
          <cell r="B26">
            <v>84</v>
          </cell>
          <cell r="C26">
            <v>395.08</v>
          </cell>
        </row>
        <row r="27">
          <cell r="B27">
            <v>85</v>
          </cell>
          <cell r="C27">
            <v>520.37</v>
          </cell>
        </row>
        <row r="28">
          <cell r="B28">
            <v>86</v>
          </cell>
          <cell r="C28">
            <v>568.86</v>
          </cell>
        </row>
        <row r="29">
          <cell r="B29">
            <v>87</v>
          </cell>
          <cell r="C29">
            <v>615.04999999999995</v>
          </cell>
        </row>
        <row r="30">
          <cell r="B30">
            <v>88</v>
          </cell>
          <cell r="C30">
            <v>736.87</v>
          </cell>
        </row>
        <row r="31">
          <cell r="B31">
            <v>89</v>
          </cell>
          <cell r="C31">
            <v>857.3</v>
          </cell>
        </row>
        <row r="32">
          <cell r="B32">
            <v>90</v>
          </cell>
          <cell r="C32">
            <v>1015.98</v>
          </cell>
        </row>
        <row r="33">
          <cell r="B33">
            <v>91</v>
          </cell>
          <cell r="C33">
            <v>1301.7</v>
          </cell>
        </row>
        <row r="34">
          <cell r="B34">
            <v>92</v>
          </cell>
          <cell r="C34">
            <v>1633.38</v>
          </cell>
        </row>
        <row r="35">
          <cell r="B35">
            <v>93</v>
          </cell>
          <cell r="C35">
            <v>1935.5</v>
          </cell>
        </row>
        <row r="36">
          <cell r="B36">
            <v>94</v>
          </cell>
          <cell r="C36">
            <v>2303.15</v>
          </cell>
        </row>
        <row r="37">
          <cell r="B37">
            <v>95</v>
          </cell>
          <cell r="C37">
            <v>2276.34</v>
          </cell>
        </row>
        <row r="38">
          <cell r="B38">
            <v>96</v>
          </cell>
          <cell r="C38">
            <v>2443.2600000000002</v>
          </cell>
        </row>
        <row r="39">
          <cell r="B39">
            <v>97</v>
          </cell>
          <cell r="C39">
            <v>3578.96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NDIX  -  H"/>
      <sheetName val="syn-3,4"/>
      <sheetName val="syn-1,2"/>
      <sheetName val="A2-02-03"/>
      <sheetName val="A3-02-03"/>
      <sheetName val="A4-02-03"/>
      <sheetName val="A5-02-03"/>
      <sheetName val="B1-02-03"/>
      <sheetName val="B2-02-03"/>
      <sheetName val="B3-02-03"/>
      <sheetName val="C1-02-03"/>
      <sheetName val="C2-02-03"/>
      <sheetName val="C3-02-03"/>
      <sheetName val="D1-02-03"/>
      <sheetName val="D2-02-03"/>
      <sheetName val="E1-02-03"/>
      <sheetName val="E2-02-03"/>
      <sheetName val="E3-02-03"/>
      <sheetName val="F1-a-b-02-03 (NEW)"/>
      <sheetName val="F1-a-b-02-03"/>
      <sheetName val="F1a-F1b(Accounts)"/>
      <sheetName val="F2-02-03"/>
      <sheetName val="fiii-02-03"/>
      <sheetName val="G02-03"/>
      <sheetName val="J3-02-03"/>
      <sheetName val="J2-02-03"/>
      <sheetName val="J1-02-03"/>
      <sheetName val="K-1-02-03"/>
      <sheetName val="K-2-02-03"/>
      <sheetName val="K-3-02-03"/>
      <sheetName val="G"/>
      <sheetName val="H"/>
      <sheetName val="j(i)"/>
      <sheetName val="j(ii)"/>
      <sheetName val="j(iii)"/>
      <sheetName val="K-1"/>
      <sheetName val="K-2"/>
      <sheetName val="K-3"/>
      <sheetName val="B1-02-03 (old)"/>
      <sheetName val="Appex-02-03"/>
      <sheetName val="F1-a-b-02-03 (2)"/>
      <sheetName val="Addl.40"/>
      <sheetName val="agl-pump-sets"/>
      <sheetName val="EG"/>
      <sheetName val="pump-sets(AI)"/>
      <sheetName val="installes-capacity"/>
      <sheetName val="per-capita"/>
      <sheetName val="towns&amp;villages"/>
      <sheetName val="04REL"/>
      <sheetName val="A2_02_03"/>
      <sheetName val="cap all"/>
      <sheetName val="Manch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Data"/>
      <sheetName val="Challan"/>
      <sheetName val="% of Elect"/>
      <sheetName val="Salient1"/>
      <sheetName val="DATA_PRG"/>
      <sheetName val="Dom"/>
      <sheetName val="Survey Status_2"/>
      <sheetName val="all"/>
      <sheetName val="MNCL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>
        <row r="2">
          <cell r="C2" t="str">
            <v>August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"/>
      <sheetName val="6.2 p1"/>
      <sheetName val="6.2 p2"/>
      <sheetName val="6.3"/>
      <sheetName val="6.3A"/>
      <sheetName val="6.4a,b"/>
      <sheetName val="6.4c"/>
      <sheetName val="6.5,6.5a"/>
      <sheetName val="6.6"/>
      <sheetName val="6.7 p1"/>
      <sheetName val="6.7 p2"/>
      <sheetName val="6.8"/>
      <sheetName val="6.9"/>
      <sheetName val="6.10"/>
      <sheetName val="6.11"/>
      <sheetName val="6.12"/>
      <sheetName val="6.13"/>
      <sheetName val="6.13a"/>
      <sheetName val="6.14 p1"/>
      <sheetName val="6.14 p2"/>
      <sheetName val="6.14 p3"/>
      <sheetName val="6.14 p4"/>
      <sheetName val="6.14 p5"/>
      <sheetName val="6.14 p6"/>
      <sheetName val="6.15 "/>
      <sheetName val="6.16"/>
      <sheetName val="6.17"/>
      <sheetName val="6.18"/>
      <sheetName val="6.19"/>
      <sheetName val="6.20 p1"/>
      <sheetName val="6.20 p2"/>
      <sheetName val="6.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6.7  GENERATION, PURCHASE, IMPORT AND EXPORT OF ENERGY  (Contd..)</v>
          </cell>
        </row>
        <row r="2">
          <cell r="L2" t="str">
            <v>MU</v>
          </cell>
        </row>
        <row r="3">
          <cell r="E3" t="str">
            <v>Exports</v>
          </cell>
        </row>
        <row r="4">
          <cell r="A4" t="str">
            <v>Year</v>
          </cell>
          <cell r="B4" t="str">
            <v xml:space="preserve"> Gross Total</v>
          </cell>
          <cell r="C4" t="str">
            <v>Auxiliary</v>
          </cell>
          <cell r="D4" t="str">
            <v>Net</v>
          </cell>
          <cell r="E4" t="str">
            <v xml:space="preserve"> Karnataka</v>
          </cell>
          <cell r="F4" t="str">
            <v xml:space="preserve">  Tamil Nadu</v>
          </cell>
          <cell r="G4" t="str">
            <v xml:space="preserve"> Orissa</v>
          </cell>
          <cell r="H4" t="str">
            <v xml:space="preserve">  M.P.</v>
          </cell>
          <cell r="I4" t="str">
            <v>Maharashtra</v>
          </cell>
          <cell r="J4" t="str">
            <v>Pondicherry</v>
          </cell>
          <cell r="K4" t="str">
            <v xml:space="preserve"> Total</v>
          </cell>
          <cell r="L4" t="str">
            <v xml:space="preserve"> Net Total</v>
          </cell>
        </row>
        <row r="5">
          <cell r="C5" t="str">
            <v>Consumption</v>
          </cell>
          <cell r="D5" t="str">
            <v>Generation</v>
          </cell>
        </row>
        <row r="6">
          <cell r="A6" t="str">
            <v xml:space="preserve"> 1</v>
          </cell>
          <cell r="B6">
            <v>13</v>
          </cell>
          <cell r="C6">
            <v>14</v>
          </cell>
          <cell r="E6">
            <v>15</v>
          </cell>
          <cell r="F6">
            <v>16</v>
          </cell>
          <cell r="G6">
            <v>17</v>
          </cell>
          <cell r="H6">
            <v>18</v>
          </cell>
          <cell r="I6">
            <v>19</v>
          </cell>
          <cell r="J6">
            <v>20</v>
          </cell>
          <cell r="K6">
            <v>21</v>
          </cell>
          <cell r="L6">
            <v>22</v>
          </cell>
        </row>
        <row r="7">
          <cell r="A7" t="str">
            <v>1971-72</v>
          </cell>
          <cell r="B7">
            <v>3325</v>
          </cell>
          <cell r="C7">
            <v>140.78</v>
          </cell>
          <cell r="D7">
            <v>3184.22</v>
          </cell>
          <cell r="E7" t="str">
            <v>--</v>
          </cell>
          <cell r="F7">
            <v>4</v>
          </cell>
          <cell r="G7" t="str">
            <v>--</v>
          </cell>
          <cell r="H7" t="str">
            <v>--</v>
          </cell>
          <cell r="I7" t="str">
            <v>--</v>
          </cell>
          <cell r="J7" t="str">
            <v>--</v>
          </cell>
          <cell r="K7">
            <v>4</v>
          </cell>
          <cell r="L7">
            <v>3180.22</v>
          </cell>
        </row>
        <row r="8">
          <cell r="A8" t="str">
            <v>1972-73</v>
          </cell>
          <cell r="B8">
            <v>3174</v>
          </cell>
          <cell r="C8">
            <v>156.87</v>
          </cell>
          <cell r="D8">
            <v>3017.13</v>
          </cell>
          <cell r="E8">
            <v>55</v>
          </cell>
          <cell r="F8">
            <v>6</v>
          </cell>
          <cell r="G8" t="str">
            <v>--</v>
          </cell>
          <cell r="H8" t="str">
            <v>--</v>
          </cell>
          <cell r="I8" t="str">
            <v>--</v>
          </cell>
          <cell r="J8" t="str">
            <v>--</v>
          </cell>
          <cell r="K8">
            <v>61</v>
          </cell>
          <cell r="L8">
            <v>2956.13</v>
          </cell>
        </row>
        <row r="9">
          <cell r="A9" t="str">
            <v>1973-74</v>
          </cell>
          <cell r="B9">
            <v>3611</v>
          </cell>
          <cell r="C9">
            <v>175.7</v>
          </cell>
          <cell r="D9">
            <v>3435.3</v>
          </cell>
          <cell r="E9">
            <v>91</v>
          </cell>
          <cell r="F9" t="str">
            <v>--</v>
          </cell>
          <cell r="G9" t="str">
            <v>--</v>
          </cell>
          <cell r="H9" t="str">
            <v>--</v>
          </cell>
          <cell r="I9" t="str">
            <v>--</v>
          </cell>
          <cell r="J9" t="str">
            <v>--</v>
          </cell>
          <cell r="K9">
            <v>91</v>
          </cell>
          <cell r="L9">
            <v>3344.3</v>
          </cell>
        </row>
        <row r="10">
          <cell r="A10" t="str">
            <v>1974-75</v>
          </cell>
          <cell r="B10">
            <v>3874</v>
          </cell>
          <cell r="C10">
            <v>242.36</v>
          </cell>
          <cell r="D10">
            <v>3631.64</v>
          </cell>
          <cell r="E10">
            <v>62</v>
          </cell>
          <cell r="F10">
            <v>33</v>
          </cell>
          <cell r="G10">
            <v>5</v>
          </cell>
          <cell r="H10" t="str">
            <v>--</v>
          </cell>
          <cell r="I10" t="str">
            <v>--</v>
          </cell>
          <cell r="J10" t="str">
            <v>--</v>
          </cell>
          <cell r="K10">
            <v>100</v>
          </cell>
          <cell r="L10">
            <v>3531.64</v>
          </cell>
        </row>
        <row r="11">
          <cell r="A11" t="str">
            <v>1975-76</v>
          </cell>
          <cell r="B11">
            <v>4144</v>
          </cell>
          <cell r="C11">
            <v>301.20999999999998</v>
          </cell>
          <cell r="D11">
            <v>3842.79</v>
          </cell>
          <cell r="E11">
            <v>67</v>
          </cell>
          <cell r="F11">
            <v>33</v>
          </cell>
          <cell r="G11">
            <v>3</v>
          </cell>
          <cell r="H11" t="str">
            <v>--</v>
          </cell>
          <cell r="I11" t="str">
            <v>--</v>
          </cell>
          <cell r="J11" t="str">
            <v>--</v>
          </cell>
          <cell r="K11">
            <v>103</v>
          </cell>
          <cell r="L11">
            <v>3739.79</v>
          </cell>
        </row>
        <row r="12">
          <cell r="A12" t="str">
            <v>1976-77</v>
          </cell>
          <cell r="B12">
            <v>5154</v>
          </cell>
          <cell r="C12">
            <v>348.59</v>
          </cell>
          <cell r="D12">
            <v>4805.41</v>
          </cell>
          <cell r="E12">
            <v>24</v>
          </cell>
          <cell r="F12">
            <v>158</v>
          </cell>
          <cell r="G12">
            <v>8</v>
          </cell>
          <cell r="H12" t="str">
            <v>--</v>
          </cell>
          <cell r="I12" t="str">
            <v>--</v>
          </cell>
          <cell r="J12" t="str">
            <v>--</v>
          </cell>
          <cell r="K12">
            <v>190</v>
          </cell>
          <cell r="L12">
            <v>4615.41</v>
          </cell>
        </row>
        <row r="13">
          <cell r="A13" t="str">
            <v>1977-78</v>
          </cell>
          <cell r="B13">
            <v>5410</v>
          </cell>
          <cell r="C13">
            <v>369.57</v>
          </cell>
          <cell r="D13">
            <v>5040.43</v>
          </cell>
          <cell r="E13">
            <v>27</v>
          </cell>
          <cell r="F13">
            <v>66</v>
          </cell>
          <cell r="G13">
            <v>20</v>
          </cell>
          <cell r="H13" t="str">
            <v>--</v>
          </cell>
          <cell r="I13" t="str">
            <v>--</v>
          </cell>
          <cell r="J13" t="str">
            <v>--</v>
          </cell>
          <cell r="K13">
            <v>113</v>
          </cell>
          <cell r="L13">
            <v>4927.43</v>
          </cell>
        </row>
        <row r="14">
          <cell r="A14" t="str">
            <v>1978-79</v>
          </cell>
          <cell r="B14">
            <v>6183</v>
          </cell>
          <cell r="C14">
            <v>358.9</v>
          </cell>
          <cell r="D14">
            <v>5824.1</v>
          </cell>
          <cell r="E14">
            <v>76</v>
          </cell>
          <cell r="F14">
            <v>182</v>
          </cell>
          <cell r="G14">
            <v>14</v>
          </cell>
          <cell r="H14" t="str">
            <v>--</v>
          </cell>
          <cell r="I14" t="str">
            <v>--</v>
          </cell>
          <cell r="J14" t="str">
            <v>--</v>
          </cell>
          <cell r="K14">
            <v>272</v>
          </cell>
          <cell r="L14">
            <v>5552.1</v>
          </cell>
        </row>
        <row r="15">
          <cell r="A15" t="str">
            <v>1979-80</v>
          </cell>
          <cell r="B15">
            <v>6597</v>
          </cell>
          <cell r="C15">
            <v>401.44</v>
          </cell>
          <cell r="D15">
            <v>6195.56</v>
          </cell>
          <cell r="E15">
            <v>20</v>
          </cell>
          <cell r="F15">
            <v>92</v>
          </cell>
          <cell r="G15">
            <v>200</v>
          </cell>
          <cell r="H15" t="str">
            <v>--</v>
          </cell>
          <cell r="I15" t="str">
            <v>--</v>
          </cell>
          <cell r="J15">
            <v>1</v>
          </cell>
          <cell r="K15">
            <v>313</v>
          </cell>
          <cell r="L15">
            <v>5882.56</v>
          </cell>
        </row>
        <row r="16">
          <cell r="A16" t="str">
            <v>1980-81</v>
          </cell>
          <cell r="B16">
            <v>7378</v>
          </cell>
          <cell r="C16">
            <v>463.08</v>
          </cell>
          <cell r="D16">
            <v>6914.92</v>
          </cell>
          <cell r="E16">
            <v>21</v>
          </cell>
          <cell r="F16">
            <v>52</v>
          </cell>
          <cell r="G16">
            <v>208</v>
          </cell>
          <cell r="H16" t="str">
            <v>--</v>
          </cell>
          <cell r="I16" t="str">
            <v>--</v>
          </cell>
          <cell r="J16">
            <v>1</v>
          </cell>
          <cell r="K16">
            <v>282</v>
          </cell>
          <cell r="L16">
            <v>6632.92</v>
          </cell>
        </row>
        <row r="17">
          <cell r="A17" t="str">
            <v>1981-82</v>
          </cell>
          <cell r="B17">
            <v>9117</v>
          </cell>
          <cell r="C17">
            <v>565.64</v>
          </cell>
          <cell r="D17">
            <v>8551.36</v>
          </cell>
          <cell r="E17">
            <v>120</v>
          </cell>
          <cell r="F17">
            <v>34</v>
          </cell>
          <cell r="G17">
            <v>322</v>
          </cell>
          <cell r="H17">
            <v>1</v>
          </cell>
          <cell r="I17" t="str">
            <v>--</v>
          </cell>
          <cell r="J17">
            <v>2</v>
          </cell>
          <cell r="K17">
            <v>479</v>
          </cell>
          <cell r="L17">
            <v>8072.3600000000006</v>
          </cell>
        </row>
        <row r="18">
          <cell r="A18" t="str">
            <v>1982-83</v>
          </cell>
          <cell r="B18">
            <v>10275</v>
          </cell>
          <cell r="C18">
            <v>627.54999999999995</v>
          </cell>
          <cell r="D18">
            <v>9647.4500000000007</v>
          </cell>
          <cell r="E18">
            <v>41</v>
          </cell>
          <cell r="F18">
            <v>9</v>
          </cell>
          <cell r="G18">
            <v>210</v>
          </cell>
          <cell r="H18">
            <v>52</v>
          </cell>
          <cell r="I18" t="str">
            <v>--</v>
          </cell>
          <cell r="J18">
            <v>2</v>
          </cell>
          <cell r="K18">
            <v>314</v>
          </cell>
          <cell r="L18">
            <v>9333.4500000000007</v>
          </cell>
        </row>
        <row r="19">
          <cell r="A19" t="str">
            <v>1983-84</v>
          </cell>
          <cell r="B19">
            <v>11184</v>
          </cell>
          <cell r="C19">
            <v>663.75</v>
          </cell>
          <cell r="D19">
            <v>10520.25</v>
          </cell>
          <cell r="E19">
            <v>216</v>
          </cell>
          <cell r="F19">
            <v>31</v>
          </cell>
          <cell r="G19">
            <v>222</v>
          </cell>
          <cell r="H19">
            <v>80</v>
          </cell>
          <cell r="I19" t="str">
            <v>--</v>
          </cell>
          <cell r="J19">
            <v>2</v>
          </cell>
          <cell r="K19">
            <v>551</v>
          </cell>
          <cell r="L19">
            <v>9969.25</v>
          </cell>
        </row>
        <row r="20">
          <cell r="A20" t="str">
            <v>1984-85</v>
          </cell>
          <cell r="B20">
            <v>13402</v>
          </cell>
          <cell r="C20">
            <v>685.08</v>
          </cell>
          <cell r="D20">
            <v>12716.92</v>
          </cell>
          <cell r="E20">
            <v>228</v>
          </cell>
          <cell r="F20" t="str">
            <v>--</v>
          </cell>
          <cell r="G20">
            <v>640</v>
          </cell>
          <cell r="H20">
            <v>2</v>
          </cell>
          <cell r="I20" t="str">
            <v>--</v>
          </cell>
          <cell r="J20">
            <v>3</v>
          </cell>
          <cell r="K20">
            <v>873</v>
          </cell>
          <cell r="L20">
            <v>11843.92</v>
          </cell>
        </row>
        <row r="21">
          <cell r="A21" t="str">
            <v>1985-86</v>
          </cell>
          <cell r="B21">
            <v>14461</v>
          </cell>
          <cell r="C21">
            <v>730.51</v>
          </cell>
          <cell r="D21">
            <v>13730.49</v>
          </cell>
          <cell r="E21">
            <v>59</v>
          </cell>
          <cell r="F21" t="str">
            <v>--</v>
          </cell>
          <cell r="G21">
            <v>468</v>
          </cell>
          <cell r="H21">
            <v>6</v>
          </cell>
          <cell r="I21" t="str">
            <v>--</v>
          </cell>
          <cell r="J21">
            <v>5</v>
          </cell>
          <cell r="K21">
            <v>538</v>
          </cell>
          <cell r="L21">
            <v>13192.49</v>
          </cell>
        </row>
        <row r="22">
          <cell r="A22" t="str">
            <v>1986-87</v>
          </cell>
          <cell r="B22">
            <v>16018</v>
          </cell>
          <cell r="C22">
            <v>801.02</v>
          </cell>
          <cell r="D22">
            <v>15216.98</v>
          </cell>
          <cell r="E22">
            <v>68</v>
          </cell>
          <cell r="F22" t="str">
            <v>--</v>
          </cell>
          <cell r="G22">
            <v>183</v>
          </cell>
          <cell r="H22">
            <v>41</v>
          </cell>
          <cell r="I22" t="str">
            <v>--</v>
          </cell>
          <cell r="J22">
            <v>9</v>
          </cell>
          <cell r="K22">
            <v>301</v>
          </cell>
          <cell r="L22">
            <v>14915.98</v>
          </cell>
        </row>
        <row r="23">
          <cell r="A23" t="str">
            <v>1987-88</v>
          </cell>
          <cell r="B23">
            <v>15697</v>
          </cell>
          <cell r="C23">
            <v>825.36</v>
          </cell>
          <cell r="D23">
            <v>14871.64</v>
          </cell>
          <cell r="E23">
            <v>2</v>
          </cell>
          <cell r="F23">
            <v>6</v>
          </cell>
          <cell r="G23">
            <v>123</v>
          </cell>
          <cell r="H23">
            <v>73</v>
          </cell>
          <cell r="I23" t="str">
            <v>--</v>
          </cell>
          <cell r="J23">
            <v>10</v>
          </cell>
          <cell r="K23">
            <v>214</v>
          </cell>
          <cell r="L23">
            <v>14657.64</v>
          </cell>
        </row>
        <row r="24">
          <cell r="A24" t="str">
            <v>1988-89</v>
          </cell>
          <cell r="B24">
            <v>17051</v>
          </cell>
          <cell r="C24">
            <v>745.88</v>
          </cell>
          <cell r="D24">
            <v>16305.12</v>
          </cell>
          <cell r="E24">
            <v>4</v>
          </cell>
          <cell r="F24" t="str">
            <v>--</v>
          </cell>
          <cell r="G24">
            <v>95</v>
          </cell>
          <cell r="H24">
            <v>34</v>
          </cell>
          <cell r="I24" t="str">
            <v>--</v>
          </cell>
          <cell r="J24">
            <v>13</v>
          </cell>
          <cell r="K24">
            <v>146</v>
          </cell>
          <cell r="L24">
            <v>16159.12</v>
          </cell>
        </row>
        <row r="25">
          <cell r="A25" t="str">
            <v>1989-90</v>
          </cell>
          <cell r="B25">
            <v>19071</v>
          </cell>
          <cell r="C25">
            <v>729.01</v>
          </cell>
          <cell r="D25">
            <v>18341.990000000002</v>
          </cell>
          <cell r="E25">
            <v>3</v>
          </cell>
          <cell r="F25" t="str">
            <v>--</v>
          </cell>
          <cell r="G25">
            <v>139</v>
          </cell>
          <cell r="H25">
            <v>35</v>
          </cell>
          <cell r="I25" t="str">
            <v>--</v>
          </cell>
          <cell r="J25">
            <v>16</v>
          </cell>
          <cell r="K25">
            <v>193</v>
          </cell>
          <cell r="L25">
            <v>18148.990000000002</v>
          </cell>
        </row>
        <row r="26">
          <cell r="A26" t="str">
            <v>1990-91</v>
          </cell>
          <cell r="B26">
            <v>21103</v>
          </cell>
          <cell r="C26">
            <v>869.86</v>
          </cell>
          <cell r="D26">
            <v>20233.14</v>
          </cell>
          <cell r="E26">
            <v>32</v>
          </cell>
          <cell r="F26" t="str">
            <v>--</v>
          </cell>
          <cell r="G26">
            <v>112</v>
          </cell>
          <cell r="H26">
            <v>5</v>
          </cell>
          <cell r="I26" t="str">
            <v>--</v>
          </cell>
          <cell r="J26">
            <v>13</v>
          </cell>
          <cell r="K26">
            <v>162</v>
          </cell>
          <cell r="L26">
            <v>20071.14</v>
          </cell>
        </row>
        <row r="27">
          <cell r="A27" t="str">
            <v>1991-92</v>
          </cell>
          <cell r="B27">
            <v>23508</v>
          </cell>
          <cell r="C27">
            <v>958.75</v>
          </cell>
          <cell r="D27">
            <v>22549.25</v>
          </cell>
          <cell r="E27">
            <v>5</v>
          </cell>
          <cell r="F27" t="str">
            <v>--</v>
          </cell>
          <cell r="G27">
            <v>159</v>
          </cell>
          <cell r="H27" t="str">
            <v>--</v>
          </cell>
          <cell r="I27" t="str">
            <v>--</v>
          </cell>
          <cell r="J27">
            <v>18</v>
          </cell>
          <cell r="K27">
            <v>182</v>
          </cell>
          <cell r="L27">
            <v>22367.25</v>
          </cell>
        </row>
        <row r="28">
          <cell r="A28" t="str">
            <v>1992-93</v>
          </cell>
          <cell r="B28">
            <v>25374</v>
          </cell>
          <cell r="C28">
            <v>958.01</v>
          </cell>
          <cell r="D28">
            <v>24415.99</v>
          </cell>
          <cell r="E28">
            <v>6</v>
          </cell>
          <cell r="F28" t="str">
            <v>--</v>
          </cell>
          <cell r="G28">
            <v>142</v>
          </cell>
          <cell r="H28">
            <v>30</v>
          </cell>
          <cell r="I28" t="str">
            <v>--</v>
          </cell>
          <cell r="J28">
            <v>17</v>
          </cell>
          <cell r="K28">
            <v>195</v>
          </cell>
          <cell r="L28">
            <v>24220.99</v>
          </cell>
        </row>
        <row r="29">
          <cell r="A29" t="str">
            <v>1993-94</v>
          </cell>
          <cell r="B29">
            <v>27865</v>
          </cell>
          <cell r="C29">
            <v>1002.26</v>
          </cell>
          <cell r="D29">
            <v>26862.74</v>
          </cell>
          <cell r="E29">
            <v>28</v>
          </cell>
          <cell r="F29" t="str">
            <v>--</v>
          </cell>
          <cell r="G29">
            <v>94</v>
          </cell>
          <cell r="H29" t="str">
            <v>--</v>
          </cell>
          <cell r="I29" t="str">
            <v>--</v>
          </cell>
          <cell r="J29">
            <v>18</v>
          </cell>
          <cell r="K29">
            <v>140</v>
          </cell>
          <cell r="L29">
            <v>26722.74</v>
          </cell>
        </row>
        <row r="30">
          <cell r="A30" t="str">
            <v>1994-95</v>
          </cell>
          <cell r="B30">
            <v>29985</v>
          </cell>
          <cell r="C30">
            <v>1137.8900000000001</v>
          </cell>
          <cell r="D30">
            <v>28847.11</v>
          </cell>
          <cell r="E30" t="str">
            <v>--</v>
          </cell>
          <cell r="F30" t="str">
            <v>--</v>
          </cell>
          <cell r="G30" t="str">
            <v>--</v>
          </cell>
          <cell r="H30">
            <v>15</v>
          </cell>
          <cell r="I30" t="str">
            <v>--</v>
          </cell>
          <cell r="J30">
            <v>19</v>
          </cell>
          <cell r="K30">
            <v>34</v>
          </cell>
          <cell r="L30">
            <v>28813.11</v>
          </cell>
        </row>
        <row r="31">
          <cell r="A31" t="str">
            <v>1995-96</v>
          </cell>
          <cell r="B31">
            <v>30924</v>
          </cell>
          <cell r="C31">
            <v>1466.55</v>
          </cell>
          <cell r="D31">
            <v>29457.45</v>
          </cell>
          <cell r="E31">
            <v>1</v>
          </cell>
          <cell r="F31" t="str">
            <v>--</v>
          </cell>
          <cell r="G31" t="str">
            <v>--</v>
          </cell>
          <cell r="H31" t="str">
            <v>--</v>
          </cell>
          <cell r="I31" t="str">
            <v>--</v>
          </cell>
          <cell r="J31">
            <v>22</v>
          </cell>
          <cell r="K31">
            <v>23</v>
          </cell>
          <cell r="L31">
            <v>29434.45</v>
          </cell>
        </row>
        <row r="32">
          <cell r="A32" t="str">
            <v>1996-97</v>
          </cell>
          <cell r="B32">
            <v>33682.79</v>
          </cell>
          <cell r="C32">
            <v>1590.57</v>
          </cell>
          <cell r="D32">
            <v>32092.22</v>
          </cell>
          <cell r="E32" t="str">
            <v>--</v>
          </cell>
          <cell r="F32" t="str">
            <v>--</v>
          </cell>
          <cell r="G32">
            <v>0.44600000000000001</v>
          </cell>
          <cell r="H32">
            <v>40.479999999999997</v>
          </cell>
          <cell r="I32" t="str">
            <v>--</v>
          </cell>
          <cell r="J32">
            <v>21.68</v>
          </cell>
          <cell r="K32">
            <v>62.605999999999995</v>
          </cell>
          <cell r="L32">
            <v>32029.614000000001</v>
          </cell>
        </row>
        <row r="33">
          <cell r="A33" t="str">
            <v>1997-98</v>
          </cell>
          <cell r="B33">
            <v>38146.089999999997</v>
          </cell>
          <cell r="C33">
            <v>1788.58</v>
          </cell>
          <cell r="D33">
            <v>36357.509999999995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J33">
            <v>27.61</v>
          </cell>
          <cell r="K33">
            <v>27.61</v>
          </cell>
          <cell r="L33">
            <v>36329.899999999994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-bal graph "/>
      <sheetName val="towns&amp;villages"/>
      <sheetName val="agl-pump-sets"/>
      <sheetName val="LF-Inst-Demand-02-03"/>
      <sheetName val="installes-capacity-02-03"/>
      <sheetName val="EG-02-03"/>
      <sheetName val="per-capita 2002-03"/>
      <sheetName val="pump-sets(AI)"/>
      <sheetName val="87-a"/>
      <sheetName val="68-c"/>
      <sheetName val="68-a"/>
      <sheetName val="68-b"/>
      <sheetName val="109-b"/>
      <sheetName val="108-a"/>
      <sheetName val="157-a"/>
      <sheetName val="157-b"/>
      <sheetName val="eng-bal graph"/>
      <sheetName val="LF-Inst-Demand-03-04"/>
      <sheetName val="installes-capacity-03-04"/>
      <sheetName val="EG-03-04"/>
      <sheetName val="per-capita"/>
      <sheetName val="per-capita 2001-02"/>
      <sheetName val="pump-sets(AI) (2)"/>
      <sheetName val="agl-pump-sets03-04"/>
    </sheetNames>
    <sheetDataSet>
      <sheetData sheetId="0"/>
      <sheetData sheetId="1"/>
      <sheetData sheetId="2" refreshError="1">
        <row r="8">
          <cell r="B8">
            <v>61</v>
          </cell>
          <cell r="C8">
            <v>17968</v>
          </cell>
        </row>
        <row r="9">
          <cell r="B9">
            <v>64</v>
          </cell>
          <cell r="C9">
            <v>35941</v>
          </cell>
        </row>
        <row r="10">
          <cell r="B10">
            <v>67</v>
          </cell>
          <cell r="C10">
            <v>66744</v>
          </cell>
        </row>
        <row r="11">
          <cell r="B11">
            <v>70</v>
          </cell>
          <cell r="C11">
            <v>156500</v>
          </cell>
        </row>
        <row r="12">
          <cell r="B12">
            <v>73</v>
          </cell>
          <cell r="C12">
            <v>237201</v>
          </cell>
        </row>
        <row r="13">
          <cell r="B13">
            <v>76</v>
          </cell>
          <cell r="C13">
            <v>283590</v>
          </cell>
        </row>
        <row r="14">
          <cell r="B14">
            <v>79</v>
          </cell>
          <cell r="C14">
            <v>345302</v>
          </cell>
        </row>
        <row r="15">
          <cell r="B15">
            <v>82</v>
          </cell>
          <cell r="C15">
            <v>486658</v>
          </cell>
        </row>
        <row r="16">
          <cell r="B16">
            <v>83</v>
          </cell>
          <cell r="C16">
            <v>535773</v>
          </cell>
        </row>
        <row r="17">
          <cell r="B17">
            <v>84</v>
          </cell>
          <cell r="C17">
            <v>579286</v>
          </cell>
        </row>
        <row r="18">
          <cell r="B18">
            <v>85</v>
          </cell>
          <cell r="C18">
            <v>636003</v>
          </cell>
        </row>
        <row r="19">
          <cell r="B19">
            <v>86</v>
          </cell>
          <cell r="C19">
            <v>724715</v>
          </cell>
        </row>
        <row r="20">
          <cell r="B20">
            <v>87</v>
          </cell>
          <cell r="C20">
            <v>819523</v>
          </cell>
        </row>
        <row r="21">
          <cell r="B21">
            <v>88</v>
          </cell>
          <cell r="C21">
            <v>936758</v>
          </cell>
        </row>
        <row r="22">
          <cell r="B22">
            <v>89</v>
          </cell>
          <cell r="C22">
            <v>1036484</v>
          </cell>
        </row>
        <row r="23">
          <cell r="B23">
            <v>90</v>
          </cell>
          <cell r="C23">
            <v>1111569</v>
          </cell>
        </row>
        <row r="24">
          <cell r="B24">
            <v>91</v>
          </cell>
          <cell r="C24">
            <v>1193363</v>
          </cell>
        </row>
        <row r="25">
          <cell r="B25">
            <v>92</v>
          </cell>
          <cell r="C25">
            <v>1273972</v>
          </cell>
        </row>
        <row r="26">
          <cell r="B26">
            <v>93</v>
          </cell>
          <cell r="C26">
            <v>1398049</v>
          </cell>
        </row>
        <row r="27">
          <cell r="B27">
            <v>94</v>
          </cell>
          <cell r="C27">
            <v>1504975</v>
          </cell>
        </row>
        <row r="28">
          <cell r="B28">
            <v>95</v>
          </cell>
          <cell r="C28">
            <v>1605807</v>
          </cell>
        </row>
        <row r="29">
          <cell r="B29">
            <v>96</v>
          </cell>
          <cell r="C29">
            <v>1642993</v>
          </cell>
        </row>
        <row r="30">
          <cell r="B30">
            <v>97</v>
          </cell>
          <cell r="C30">
            <v>1791203</v>
          </cell>
        </row>
        <row r="31">
          <cell r="B31">
            <v>98</v>
          </cell>
          <cell r="C31">
            <v>1824689</v>
          </cell>
        </row>
      </sheetData>
      <sheetData sheetId="3"/>
      <sheetData sheetId="4"/>
      <sheetData sheetId="5">
        <row r="6">
          <cell r="A6">
            <v>60</v>
          </cell>
          <cell r="B6">
            <v>505</v>
          </cell>
          <cell r="C6">
            <v>123</v>
          </cell>
          <cell r="F6" t="str">
            <v>-</v>
          </cell>
          <cell r="G6">
            <v>628</v>
          </cell>
        </row>
        <row r="7">
          <cell r="A7">
            <v>61</v>
          </cell>
          <cell r="B7">
            <v>610</v>
          </cell>
          <cell r="C7">
            <v>174</v>
          </cell>
          <cell r="F7" t="str">
            <v>-</v>
          </cell>
          <cell r="G7">
            <v>784</v>
          </cell>
        </row>
        <row r="8">
          <cell r="A8">
            <v>69</v>
          </cell>
          <cell r="B8">
            <v>1059</v>
          </cell>
          <cell r="C8">
            <v>1218</v>
          </cell>
          <cell r="F8" t="str">
            <v>-</v>
          </cell>
          <cell r="G8">
            <v>2277</v>
          </cell>
        </row>
        <row r="9">
          <cell r="A9">
            <v>70</v>
          </cell>
          <cell r="B9">
            <v>1460</v>
          </cell>
          <cell r="C9">
            <v>1164</v>
          </cell>
          <cell r="F9" t="str">
            <v>-</v>
          </cell>
          <cell r="G9">
            <v>2624</v>
          </cell>
        </row>
        <row r="10">
          <cell r="A10">
            <v>72</v>
          </cell>
          <cell r="B10">
            <v>1221</v>
          </cell>
          <cell r="C10">
            <v>1824</v>
          </cell>
          <cell r="F10" t="str">
            <v>-</v>
          </cell>
          <cell r="G10">
            <v>3045</v>
          </cell>
        </row>
        <row r="11">
          <cell r="A11">
            <v>73</v>
          </cell>
          <cell r="B11">
            <v>974</v>
          </cell>
          <cell r="C11">
            <v>2053</v>
          </cell>
          <cell r="F11" t="str">
            <v>-</v>
          </cell>
          <cell r="G11">
            <v>3027</v>
          </cell>
        </row>
        <row r="12">
          <cell r="A12">
            <v>74</v>
          </cell>
          <cell r="B12">
            <v>910</v>
          </cell>
          <cell r="C12">
            <v>2196</v>
          </cell>
          <cell r="F12" t="str">
            <v>-</v>
          </cell>
          <cell r="G12">
            <v>3106</v>
          </cell>
        </row>
        <row r="13">
          <cell r="A13">
            <v>75</v>
          </cell>
          <cell r="B13">
            <v>533</v>
          </cell>
          <cell r="C13">
            <v>2709</v>
          </cell>
          <cell r="F13" t="str">
            <v>-</v>
          </cell>
          <cell r="G13">
            <v>3242</v>
          </cell>
        </row>
        <row r="14">
          <cell r="A14">
            <v>76</v>
          </cell>
          <cell r="B14">
            <v>941</v>
          </cell>
          <cell r="C14">
            <v>2729</v>
          </cell>
          <cell r="F14" t="str">
            <v>-</v>
          </cell>
          <cell r="G14">
            <v>3670</v>
          </cell>
        </row>
        <row r="15">
          <cell r="A15">
            <v>77</v>
          </cell>
          <cell r="B15">
            <v>1680</v>
          </cell>
          <cell r="C15">
            <v>3145</v>
          </cell>
          <cell r="F15" t="str">
            <v>-</v>
          </cell>
          <cell r="G15">
            <v>4825</v>
          </cell>
        </row>
        <row r="16">
          <cell r="A16">
            <v>78</v>
          </cell>
          <cell r="B16">
            <v>2002</v>
          </cell>
          <cell r="C16">
            <v>3146</v>
          </cell>
          <cell r="F16" t="str">
            <v>-</v>
          </cell>
          <cell r="G16">
            <v>5148</v>
          </cell>
        </row>
        <row r="17">
          <cell r="A17">
            <v>79</v>
          </cell>
          <cell r="B17">
            <v>3180</v>
          </cell>
          <cell r="C17">
            <v>2875</v>
          </cell>
          <cell r="F17" t="str">
            <v>-</v>
          </cell>
          <cell r="G17">
            <v>6055</v>
          </cell>
        </row>
        <row r="18">
          <cell r="A18">
            <v>80</v>
          </cell>
          <cell r="B18">
            <v>3225</v>
          </cell>
          <cell r="C18">
            <v>3268</v>
          </cell>
          <cell r="F18" t="str">
            <v>-</v>
          </cell>
          <cell r="G18">
            <v>6493</v>
          </cell>
        </row>
        <row r="19">
          <cell r="A19">
            <v>81</v>
          </cell>
          <cell r="B19">
            <v>3680</v>
          </cell>
          <cell r="C19">
            <v>3596</v>
          </cell>
          <cell r="F19" t="str">
            <v>-</v>
          </cell>
          <cell r="G19">
            <v>7276</v>
          </cell>
        </row>
        <row r="20">
          <cell r="A20">
            <v>82</v>
          </cell>
          <cell r="B20">
            <v>3984</v>
          </cell>
          <cell r="C20">
            <v>5093</v>
          </cell>
          <cell r="F20" t="str">
            <v>-</v>
          </cell>
          <cell r="G20">
            <v>9077</v>
          </cell>
        </row>
        <row r="21">
          <cell r="A21">
            <v>83</v>
          </cell>
          <cell r="B21">
            <v>4684</v>
          </cell>
          <cell r="C21">
            <v>5562</v>
          </cell>
          <cell r="F21" t="str">
            <v>-</v>
          </cell>
          <cell r="G21">
            <v>10246</v>
          </cell>
        </row>
        <row r="22">
          <cell r="A22">
            <v>84</v>
          </cell>
          <cell r="B22">
            <v>5092</v>
          </cell>
          <cell r="C22">
            <v>5909</v>
          </cell>
          <cell r="F22">
            <v>173</v>
          </cell>
          <cell r="G22">
            <v>11174</v>
          </cell>
        </row>
        <row r="23">
          <cell r="A23">
            <v>85</v>
          </cell>
          <cell r="B23">
            <v>6716</v>
          </cell>
          <cell r="C23">
            <v>5835</v>
          </cell>
          <cell r="F23">
            <v>834</v>
          </cell>
          <cell r="G23">
            <v>13385</v>
          </cell>
        </row>
        <row r="24">
          <cell r="A24">
            <v>86</v>
          </cell>
          <cell r="B24">
            <v>5453</v>
          </cell>
          <cell r="C24">
            <v>6772</v>
          </cell>
          <cell r="F24">
            <v>2095</v>
          </cell>
          <cell r="G24">
            <v>14320</v>
          </cell>
        </row>
        <row r="25">
          <cell r="A25">
            <v>87</v>
          </cell>
          <cell r="B25">
            <v>6517</v>
          </cell>
          <cell r="C25">
            <v>7282</v>
          </cell>
          <cell r="F25">
            <v>1979</v>
          </cell>
          <cell r="G25">
            <v>15778</v>
          </cell>
        </row>
        <row r="26">
          <cell r="A26">
            <v>88</v>
          </cell>
          <cell r="B26">
            <v>5865</v>
          </cell>
          <cell r="C26">
            <v>7985</v>
          </cell>
          <cell r="F26">
            <v>1605</v>
          </cell>
          <cell r="G26">
            <v>15455</v>
          </cell>
        </row>
        <row r="27">
          <cell r="A27">
            <v>89</v>
          </cell>
          <cell r="B27">
            <v>6878</v>
          </cell>
          <cell r="C27">
            <v>7263</v>
          </cell>
          <cell r="F27">
            <v>2376</v>
          </cell>
          <cell r="G27">
            <v>16517</v>
          </cell>
        </row>
        <row r="28">
          <cell r="A28">
            <v>90</v>
          </cell>
          <cell r="B28">
            <v>7802</v>
          </cell>
          <cell r="C28">
            <v>7222</v>
          </cell>
          <cell r="F28">
            <v>3550</v>
          </cell>
          <cell r="G28">
            <v>18599</v>
          </cell>
        </row>
        <row r="29">
          <cell r="A29">
            <v>91</v>
          </cell>
          <cell r="B29">
            <v>10017</v>
          </cell>
          <cell r="C29">
            <v>8102</v>
          </cell>
          <cell r="F29">
            <v>2725</v>
          </cell>
          <cell r="G29">
            <v>20953</v>
          </cell>
        </row>
        <row r="30">
          <cell r="A30">
            <v>92</v>
          </cell>
          <cell r="B30">
            <v>9516</v>
          </cell>
          <cell r="C30">
            <v>8726</v>
          </cell>
          <cell r="F30">
            <v>4595</v>
          </cell>
          <cell r="G30">
            <v>23262</v>
          </cell>
        </row>
        <row r="31">
          <cell r="A31">
            <v>93</v>
          </cell>
          <cell r="B31">
            <v>8758</v>
          </cell>
          <cell r="C31">
            <v>9114</v>
          </cell>
          <cell r="F31">
            <v>6748</v>
          </cell>
          <cell r="G31">
            <v>25093</v>
          </cell>
        </row>
        <row r="32">
          <cell r="A32">
            <v>94</v>
          </cell>
          <cell r="B32">
            <v>9633</v>
          </cell>
          <cell r="C32">
            <v>9639</v>
          </cell>
          <cell r="F32">
            <v>7612</v>
          </cell>
          <cell r="G32">
            <v>27500</v>
          </cell>
        </row>
        <row r="33">
          <cell r="A33">
            <v>95</v>
          </cell>
          <cell r="B33">
            <v>9687</v>
          </cell>
          <cell r="C33">
            <v>10842</v>
          </cell>
          <cell r="F33">
            <v>8449</v>
          </cell>
          <cell r="G33">
            <v>29530</v>
          </cell>
        </row>
        <row r="34">
          <cell r="A34">
            <v>96</v>
          </cell>
          <cell r="B34">
            <v>6662</v>
          </cell>
          <cell r="C34">
            <v>15103</v>
          </cell>
          <cell r="F34">
            <v>7814</v>
          </cell>
          <cell r="G34">
            <v>30119</v>
          </cell>
        </row>
        <row r="35">
          <cell r="A35">
            <v>97</v>
          </cell>
          <cell r="B35">
            <v>7970</v>
          </cell>
          <cell r="C35">
            <v>16720</v>
          </cell>
          <cell r="F35">
            <v>7308</v>
          </cell>
          <cell r="G35">
            <v>32625</v>
          </cell>
        </row>
        <row r="36">
          <cell r="A36">
            <v>98</v>
          </cell>
          <cell r="B36">
            <v>7245</v>
          </cell>
          <cell r="C36">
            <v>19019</v>
          </cell>
          <cell r="F36">
            <v>7321</v>
          </cell>
          <cell r="G36">
            <v>36889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Inst-PD-Load Fac"/>
      <sheetName val="installes-capacity"/>
      <sheetName val="EG"/>
      <sheetName val="per-capita 2001-02"/>
      <sheetName val="pump-sets(AI)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B41" t="str">
            <v>51</v>
          </cell>
          <cell r="C41">
            <v>21006</v>
          </cell>
        </row>
        <row r="42">
          <cell r="B42" t="str">
            <v>56</v>
          </cell>
          <cell r="C42">
            <v>56056</v>
          </cell>
        </row>
        <row r="43">
          <cell r="B43" t="str">
            <v>61</v>
          </cell>
          <cell r="C43">
            <v>198904</v>
          </cell>
        </row>
        <row r="44">
          <cell r="B44" t="str">
            <v>66</v>
          </cell>
          <cell r="C44">
            <v>512756</v>
          </cell>
        </row>
        <row r="45">
          <cell r="B45" t="str">
            <v>69</v>
          </cell>
          <cell r="C45">
            <v>1088804</v>
          </cell>
        </row>
        <row r="46">
          <cell r="B46" t="str">
            <v>74</v>
          </cell>
          <cell r="C46">
            <v>2426133</v>
          </cell>
        </row>
        <row r="47">
          <cell r="B47" t="str">
            <v>78</v>
          </cell>
          <cell r="C47">
            <v>3299901</v>
          </cell>
        </row>
        <row r="48">
          <cell r="B48" t="str">
            <v>80</v>
          </cell>
          <cell r="C48">
            <v>3965828</v>
          </cell>
        </row>
        <row r="49">
          <cell r="B49" t="str">
            <v>85</v>
          </cell>
          <cell r="C49">
            <v>5708563</v>
          </cell>
        </row>
        <row r="50">
          <cell r="B50" t="str">
            <v>86</v>
          </cell>
          <cell r="C50">
            <v>6151975</v>
          </cell>
        </row>
        <row r="51">
          <cell r="B51" t="str">
            <v>87</v>
          </cell>
          <cell r="C51">
            <v>6506541</v>
          </cell>
        </row>
        <row r="52">
          <cell r="B52" t="str">
            <v>88</v>
          </cell>
          <cell r="C52">
            <v>7225791</v>
          </cell>
        </row>
        <row r="53">
          <cell r="B53" t="str">
            <v>89</v>
          </cell>
          <cell r="C53">
            <v>7819049</v>
          </cell>
        </row>
        <row r="54">
          <cell r="B54" t="str">
            <v>90</v>
          </cell>
          <cell r="C54">
            <v>8350790</v>
          </cell>
        </row>
        <row r="55">
          <cell r="B55" t="str">
            <v>91</v>
          </cell>
          <cell r="C55">
            <v>8901537</v>
          </cell>
        </row>
        <row r="56">
          <cell r="B56" t="str">
            <v>92</v>
          </cell>
          <cell r="C56">
            <v>9391108</v>
          </cell>
        </row>
        <row r="57">
          <cell r="B57" t="str">
            <v>93</v>
          </cell>
          <cell r="C57">
            <v>9851154</v>
          </cell>
        </row>
        <row r="58">
          <cell r="B58" t="str">
            <v>94</v>
          </cell>
          <cell r="C58">
            <v>10276044</v>
          </cell>
        </row>
        <row r="59">
          <cell r="B59" t="str">
            <v>95</v>
          </cell>
          <cell r="C59">
            <v>10658559</v>
          </cell>
        </row>
        <row r="60">
          <cell r="B60" t="str">
            <v>96</v>
          </cell>
          <cell r="C60">
            <v>11104050</v>
          </cell>
        </row>
        <row r="61">
          <cell r="B61" t="str">
            <v>97</v>
          </cell>
          <cell r="C61">
            <v>11565342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  <sheetName val="A2-02-03"/>
      <sheetName val="Sheet1"/>
      <sheetName val="overall"/>
      <sheetName val="STN WISE EMR"/>
      <sheetName val="R.Hrs. Since Comm"/>
      <sheetName val="ATP"/>
      <sheetName val="Salient1"/>
      <sheetName val="Addl.40"/>
      <sheetName val="Sec-5a"/>
      <sheetName val="Sec-1a"/>
      <sheetName val="Sec-8d"/>
      <sheetName val="Sec-3a"/>
      <sheetName val="Sec-1b"/>
      <sheetName val="Sec-1c"/>
      <sheetName val="Sec-8c"/>
      <sheetName val="MO EY"/>
      <sheetName val="MO CY"/>
      <sheetName val="ATC Loss Red"/>
      <sheetName val="04REL"/>
      <sheetName val="DLC"/>
      <sheetName val="A"/>
      <sheetName val="Manchal"/>
    </sheetNames>
    <sheetDataSet>
      <sheetData sheetId="0" refreshError="1">
        <row r="9">
          <cell r="B9">
            <v>74</v>
          </cell>
          <cell r="C9">
            <v>10485</v>
          </cell>
          <cell r="D9">
            <v>5086</v>
          </cell>
          <cell r="E9">
            <v>8146</v>
          </cell>
        </row>
        <row r="10">
          <cell r="B10">
            <v>75</v>
          </cell>
          <cell r="C10">
            <v>10654</v>
          </cell>
          <cell r="D10">
            <v>5357</v>
          </cell>
          <cell r="E10">
            <v>8501</v>
          </cell>
        </row>
        <row r="11">
          <cell r="B11">
            <v>76</v>
          </cell>
          <cell r="C11">
            <v>11582</v>
          </cell>
          <cell r="D11">
            <v>5377</v>
          </cell>
          <cell r="E11">
            <v>9121</v>
          </cell>
        </row>
        <row r="12">
          <cell r="B12">
            <v>77</v>
          </cell>
          <cell r="C12">
            <v>13694</v>
          </cell>
          <cell r="D12">
            <v>5514</v>
          </cell>
          <cell r="E12">
            <v>10085</v>
          </cell>
        </row>
        <row r="13">
          <cell r="B13">
            <v>78</v>
          </cell>
          <cell r="C13">
            <v>14851</v>
          </cell>
          <cell r="D13">
            <v>5753</v>
          </cell>
          <cell r="E13">
            <v>10318</v>
          </cell>
        </row>
        <row r="14">
          <cell r="B14">
            <v>79</v>
          </cell>
          <cell r="C14">
            <v>15677</v>
          </cell>
          <cell r="D14">
            <v>6123</v>
          </cell>
          <cell r="E14">
            <v>11979</v>
          </cell>
        </row>
        <row r="15">
          <cell r="B15">
            <v>80</v>
          </cell>
          <cell r="C15">
            <v>16659</v>
          </cell>
          <cell r="D15">
            <v>6568</v>
          </cell>
          <cell r="E15">
            <v>13433</v>
          </cell>
        </row>
        <row r="16">
          <cell r="B16">
            <v>81</v>
          </cell>
          <cell r="C16">
            <v>17978</v>
          </cell>
          <cell r="D16">
            <v>7243</v>
          </cell>
          <cell r="E16">
            <v>13935</v>
          </cell>
        </row>
        <row r="17">
          <cell r="B17">
            <v>82</v>
          </cell>
          <cell r="C17">
            <v>19414</v>
          </cell>
          <cell r="D17">
            <v>7798</v>
          </cell>
          <cell r="E17">
            <v>15169</v>
          </cell>
        </row>
        <row r="18">
          <cell r="B18">
            <v>83</v>
          </cell>
          <cell r="C18">
            <v>20885</v>
          </cell>
          <cell r="D18">
            <v>8310</v>
          </cell>
          <cell r="E18">
            <v>16348</v>
          </cell>
        </row>
        <row r="19">
          <cell r="B19">
            <v>84</v>
          </cell>
          <cell r="C19">
            <v>21885</v>
          </cell>
          <cell r="D19">
            <v>8875</v>
          </cell>
          <cell r="E19">
            <v>20264</v>
          </cell>
        </row>
        <row r="20">
          <cell r="B20">
            <v>85</v>
          </cell>
          <cell r="C20">
            <v>23078</v>
          </cell>
          <cell r="D20">
            <v>9681</v>
          </cell>
          <cell r="E20">
            <v>24180</v>
          </cell>
        </row>
        <row r="21">
          <cell r="B21">
            <v>86</v>
          </cell>
          <cell r="C21">
            <v>24037</v>
          </cell>
          <cell r="D21">
            <v>11135</v>
          </cell>
          <cell r="E21">
            <v>25874</v>
          </cell>
        </row>
        <row r="22">
          <cell r="B22">
            <v>87</v>
          </cell>
          <cell r="C22">
            <v>24942</v>
          </cell>
          <cell r="D22">
            <v>12801</v>
          </cell>
          <cell r="E22">
            <v>27651</v>
          </cell>
        </row>
        <row r="23">
          <cell r="B23">
            <v>88</v>
          </cell>
          <cell r="C23">
            <v>26018</v>
          </cell>
          <cell r="D23">
            <v>13643</v>
          </cell>
          <cell r="E23">
            <v>28667</v>
          </cell>
        </row>
        <row r="24">
          <cell r="B24">
            <v>89</v>
          </cell>
          <cell r="C24">
            <v>26690</v>
          </cell>
          <cell r="D24">
            <v>15071</v>
          </cell>
          <cell r="E24">
            <v>29718</v>
          </cell>
        </row>
        <row r="25">
          <cell r="B25">
            <v>90</v>
          </cell>
          <cell r="C25">
            <v>26829</v>
          </cell>
          <cell r="D25">
            <v>15904</v>
          </cell>
          <cell r="E25">
            <v>29899</v>
          </cell>
        </row>
        <row r="26">
          <cell r="B26">
            <v>91</v>
          </cell>
          <cell r="C26">
            <v>26829</v>
          </cell>
          <cell r="D26">
            <v>16578</v>
          </cell>
          <cell r="E26">
            <v>32095</v>
          </cell>
        </row>
        <row r="27">
          <cell r="B27">
            <v>92</v>
          </cell>
          <cell r="C27">
            <v>26829</v>
          </cell>
          <cell r="D27">
            <v>17400</v>
          </cell>
          <cell r="E27">
            <v>33505</v>
          </cell>
        </row>
        <row r="28">
          <cell r="B28">
            <v>93</v>
          </cell>
          <cell r="C28">
            <v>26829</v>
          </cell>
          <cell r="D28">
            <v>18910</v>
          </cell>
          <cell r="E28">
            <v>34862</v>
          </cell>
        </row>
        <row r="29">
          <cell r="B29">
            <v>94</v>
          </cell>
          <cell r="C29">
            <v>26829</v>
          </cell>
          <cell r="D29">
            <v>19702</v>
          </cell>
          <cell r="E29">
            <v>36257</v>
          </cell>
        </row>
        <row r="30">
          <cell r="B30">
            <v>95</v>
          </cell>
          <cell r="C30">
            <v>26829</v>
          </cell>
          <cell r="D30">
            <v>20902</v>
          </cell>
          <cell r="E30">
            <v>38007</v>
          </cell>
        </row>
        <row r="31">
          <cell r="B31">
            <v>96</v>
          </cell>
          <cell r="C31">
            <v>26829</v>
          </cell>
          <cell r="D31">
            <v>20956</v>
          </cell>
          <cell r="E31">
            <v>38772</v>
          </cell>
        </row>
        <row r="32">
          <cell r="B32">
            <v>97</v>
          </cell>
          <cell r="C32">
            <v>26829</v>
          </cell>
          <cell r="D32">
            <v>21036</v>
          </cell>
          <cell r="E32">
            <v>39074</v>
          </cell>
        </row>
        <row r="33">
          <cell r="B33">
            <v>98</v>
          </cell>
          <cell r="C33">
            <v>26829</v>
          </cell>
          <cell r="D33">
            <v>21193</v>
          </cell>
          <cell r="E33">
            <v>39337</v>
          </cell>
        </row>
      </sheetData>
      <sheetData sheetId="1" refreshError="1"/>
      <sheetData sheetId="2" refreshError="1"/>
      <sheetData sheetId="3"/>
      <sheetData sheetId="4"/>
      <sheetData sheetId="5" refreshError="1">
        <row r="6">
          <cell r="A6">
            <v>60</v>
          </cell>
          <cell r="B6">
            <v>505</v>
          </cell>
        </row>
        <row r="7">
          <cell r="B7">
            <v>610</v>
          </cell>
        </row>
        <row r="8">
          <cell r="B8">
            <v>1059</v>
          </cell>
        </row>
        <row r="9">
          <cell r="B9">
            <v>1460</v>
          </cell>
        </row>
        <row r="10">
          <cell r="B10">
            <v>1221</v>
          </cell>
        </row>
        <row r="11">
          <cell r="A11">
            <v>73</v>
          </cell>
          <cell r="B11">
            <v>974</v>
          </cell>
        </row>
        <row r="12">
          <cell r="A12">
            <v>74</v>
          </cell>
          <cell r="B12">
            <v>910</v>
          </cell>
        </row>
        <row r="13">
          <cell r="A13">
            <v>75</v>
          </cell>
          <cell r="B13">
            <v>533</v>
          </cell>
        </row>
        <row r="14">
          <cell r="A14">
            <v>76</v>
          </cell>
          <cell r="B14">
            <v>941</v>
          </cell>
        </row>
        <row r="15">
          <cell r="A15">
            <v>77</v>
          </cell>
          <cell r="B15">
            <v>1680</v>
          </cell>
        </row>
        <row r="16">
          <cell r="A16">
            <v>78</v>
          </cell>
          <cell r="B16">
            <v>2002</v>
          </cell>
        </row>
        <row r="17">
          <cell r="A17">
            <v>79</v>
          </cell>
          <cell r="B17">
            <v>3180</v>
          </cell>
        </row>
        <row r="18">
          <cell r="A18">
            <v>80</v>
          </cell>
          <cell r="B18">
            <v>3225</v>
          </cell>
        </row>
        <row r="19">
          <cell r="A19">
            <v>81</v>
          </cell>
          <cell r="B19">
            <v>3680</v>
          </cell>
        </row>
        <row r="20">
          <cell r="A20">
            <v>82</v>
          </cell>
          <cell r="B20">
            <v>3984</v>
          </cell>
        </row>
        <row r="21">
          <cell r="A21">
            <v>83</v>
          </cell>
          <cell r="B21">
            <v>4684</v>
          </cell>
        </row>
        <row r="22">
          <cell r="A22">
            <v>84</v>
          </cell>
          <cell r="B22">
            <v>5092</v>
          </cell>
        </row>
        <row r="23">
          <cell r="A23">
            <v>85</v>
          </cell>
          <cell r="B23">
            <v>6716</v>
          </cell>
        </row>
        <row r="24">
          <cell r="A24">
            <v>86</v>
          </cell>
          <cell r="B24">
            <v>5453</v>
          </cell>
        </row>
        <row r="25">
          <cell r="A25">
            <v>87</v>
          </cell>
          <cell r="B25">
            <v>6517</v>
          </cell>
        </row>
        <row r="26">
          <cell r="A26">
            <v>88</v>
          </cell>
          <cell r="B26">
            <v>5865</v>
          </cell>
        </row>
        <row r="27">
          <cell r="A27">
            <v>89</v>
          </cell>
          <cell r="B27">
            <v>6878</v>
          </cell>
        </row>
        <row r="28">
          <cell r="A28">
            <v>90</v>
          </cell>
          <cell r="B28">
            <v>7802</v>
          </cell>
        </row>
        <row r="29">
          <cell r="A29">
            <v>91</v>
          </cell>
          <cell r="B29">
            <v>10017</v>
          </cell>
        </row>
        <row r="30">
          <cell r="A30">
            <v>92</v>
          </cell>
          <cell r="B30">
            <v>9516</v>
          </cell>
        </row>
        <row r="31">
          <cell r="A31">
            <v>93</v>
          </cell>
          <cell r="B31">
            <v>8758</v>
          </cell>
        </row>
        <row r="32">
          <cell r="A32">
            <v>94</v>
          </cell>
          <cell r="B32">
            <v>9633</v>
          </cell>
        </row>
        <row r="33">
          <cell r="A33">
            <v>95</v>
          </cell>
          <cell r="B33">
            <v>9687</v>
          </cell>
        </row>
        <row r="34">
          <cell r="B34">
            <v>6662</v>
          </cell>
        </row>
        <row r="35">
          <cell r="B35">
            <v>7970</v>
          </cell>
        </row>
        <row r="36">
          <cell r="B36">
            <v>7245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</sheetNames>
    <sheetDataSet>
      <sheetData sheetId="0"/>
      <sheetData sheetId="1"/>
      <sheetData sheetId="2">
        <row r="8">
          <cell r="B8" t="str">
            <v>Haryana</v>
          </cell>
          <cell r="C8">
            <v>530.82000000000005</v>
          </cell>
        </row>
        <row r="9">
          <cell r="B9" t="str">
            <v>Himachal Pradesh</v>
          </cell>
          <cell r="C9">
            <v>339.07</v>
          </cell>
        </row>
        <row r="10">
          <cell r="B10" t="str">
            <v>Jammu &amp; Kashmir</v>
          </cell>
          <cell r="C10">
            <v>267.86</v>
          </cell>
        </row>
        <row r="11">
          <cell r="B11" t="str">
            <v>Punjab</v>
          </cell>
          <cell r="C11">
            <v>921.14</v>
          </cell>
        </row>
        <row r="12">
          <cell r="B12" t="str">
            <v>Rajasthan</v>
          </cell>
          <cell r="C12">
            <v>334.5</v>
          </cell>
        </row>
        <row r="13">
          <cell r="B13" t="str">
            <v>Uttar Pradesh</v>
          </cell>
          <cell r="C13">
            <v>175.8</v>
          </cell>
        </row>
        <row r="14">
          <cell r="B14" t="str">
            <v>Chandigarh</v>
          </cell>
          <cell r="C14">
            <v>823.77</v>
          </cell>
        </row>
        <row r="15">
          <cell r="B15" t="str">
            <v>Delhi</v>
          </cell>
          <cell r="C15">
            <v>653.24</v>
          </cell>
        </row>
        <row r="16">
          <cell r="B16" t="str">
            <v>Gujarat</v>
          </cell>
          <cell r="C16">
            <v>834.66</v>
          </cell>
        </row>
        <row r="17">
          <cell r="B17" t="str">
            <v>Madhya Pradesh</v>
          </cell>
          <cell r="C17">
            <v>351.73</v>
          </cell>
        </row>
        <row r="18">
          <cell r="B18" t="str">
            <v>Maharashtra</v>
          </cell>
          <cell r="C18">
            <v>520.49</v>
          </cell>
        </row>
        <row r="19">
          <cell r="B19" t="str">
            <v>Goa</v>
          </cell>
          <cell r="C19">
            <v>712.45</v>
          </cell>
        </row>
        <row r="20">
          <cell r="B20" t="str">
            <v>Daman&amp;Diu</v>
          </cell>
          <cell r="C20">
            <v>3927.36</v>
          </cell>
        </row>
        <row r="21">
          <cell r="B21" t="str">
            <v>D &amp; N Haveli</v>
          </cell>
          <cell r="C21">
            <v>3882.81</v>
          </cell>
        </row>
        <row r="22">
          <cell r="B22" t="str">
            <v xml:space="preserve">Andhra Pradesh </v>
          </cell>
          <cell r="C22">
            <v>489</v>
          </cell>
        </row>
        <row r="23">
          <cell r="B23" t="str">
            <v>Karnataka</v>
          </cell>
          <cell r="C23">
            <v>387.09</v>
          </cell>
        </row>
        <row r="24">
          <cell r="B24" t="str">
            <v>Kerala</v>
          </cell>
          <cell r="C24">
            <v>261.8</v>
          </cell>
        </row>
        <row r="25">
          <cell r="B25" t="str">
            <v>Tamil Nadu</v>
          </cell>
          <cell r="C25">
            <v>484.11</v>
          </cell>
        </row>
        <row r="26">
          <cell r="B26" t="str">
            <v>Pondicherry</v>
          </cell>
          <cell r="C26">
            <v>931.85</v>
          </cell>
        </row>
        <row r="27">
          <cell r="B27" t="str">
            <v>Lakshadweep</v>
          </cell>
          <cell r="C27">
            <v>217.86</v>
          </cell>
        </row>
        <row r="28">
          <cell r="B28" t="str">
            <v>Bihar</v>
          </cell>
          <cell r="C28">
            <v>140.77000000000001</v>
          </cell>
        </row>
        <row r="29">
          <cell r="B29" t="str">
            <v>Orissa</v>
          </cell>
          <cell r="C29">
            <v>354.6</v>
          </cell>
        </row>
        <row r="30">
          <cell r="B30" t="str">
            <v>West Bengal</v>
          </cell>
          <cell r="C30">
            <v>204.41</v>
          </cell>
        </row>
        <row r="31">
          <cell r="B31" t="str">
            <v>A&amp;N Island</v>
          </cell>
          <cell r="C31">
            <v>222.4</v>
          </cell>
        </row>
        <row r="32">
          <cell r="B32" t="str">
            <v>Sikkim</v>
          </cell>
          <cell r="C32">
            <v>192.38</v>
          </cell>
        </row>
        <row r="33">
          <cell r="B33" t="str">
            <v>Assam</v>
          </cell>
          <cell r="C33">
            <v>95.46</v>
          </cell>
        </row>
        <row r="34">
          <cell r="B34" t="str">
            <v>Manipur</v>
          </cell>
          <cell r="C34">
            <v>69.5</v>
          </cell>
        </row>
        <row r="35">
          <cell r="B35" t="str">
            <v>Meghalaya</v>
          </cell>
          <cell r="C35">
            <v>160.27000000000001</v>
          </cell>
        </row>
        <row r="36">
          <cell r="B36" t="str">
            <v>Nagaland</v>
          </cell>
          <cell r="C36">
            <v>84.74</v>
          </cell>
        </row>
        <row r="37">
          <cell r="B37" t="str">
            <v>Tripura</v>
          </cell>
        </row>
        <row r="38">
          <cell r="B38" t="str">
            <v>Arunachal Pradesh</v>
          </cell>
        </row>
        <row r="39">
          <cell r="B39" t="str">
            <v>Mizoram</v>
          </cell>
        </row>
        <row r="40">
          <cell r="B40" t="str">
            <v>All  India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YSTEM"/>
      <sheetName val="Sec-5a"/>
      <sheetName val="Sec-1a"/>
      <sheetName val="Sec-8d"/>
      <sheetName val="Sec-3a"/>
      <sheetName val="Sec-1b"/>
      <sheetName val="Sec-1c"/>
      <sheetName val="Sec-8c"/>
    </sheetNames>
    <sheetDataSet>
      <sheetData sheetId="0" refreshError="1">
        <row r="4">
          <cell r="A4" t="str">
            <v>Apr.</v>
          </cell>
          <cell r="B4">
            <v>5515</v>
          </cell>
          <cell r="C4">
            <v>6203</v>
          </cell>
        </row>
        <row r="5">
          <cell r="A5" t="str">
            <v>May</v>
          </cell>
          <cell r="B5">
            <v>5272</v>
          </cell>
          <cell r="C5">
            <v>5538</v>
          </cell>
        </row>
        <row r="6">
          <cell r="A6" t="str">
            <v>Jun.</v>
          </cell>
          <cell r="B6">
            <v>5218</v>
          </cell>
          <cell r="C6">
            <v>5683</v>
          </cell>
        </row>
        <row r="7">
          <cell r="A7" t="str">
            <v>Jul.</v>
          </cell>
          <cell r="B7">
            <v>5319</v>
          </cell>
          <cell r="C7">
            <v>6072</v>
          </cell>
        </row>
        <row r="8">
          <cell r="A8" t="str">
            <v>Aug.</v>
          </cell>
          <cell r="B8">
            <v>5403</v>
          </cell>
          <cell r="C8">
            <v>6318</v>
          </cell>
        </row>
        <row r="9">
          <cell r="A9" t="str">
            <v>Sep.</v>
          </cell>
          <cell r="B9">
            <v>5436</v>
          </cell>
          <cell r="C9">
            <v>6277</v>
          </cell>
        </row>
        <row r="10">
          <cell r="A10" t="str">
            <v>Oct.</v>
          </cell>
          <cell r="B10">
            <v>5370</v>
          </cell>
          <cell r="C10">
            <v>6257</v>
          </cell>
        </row>
        <row r="11">
          <cell r="A11" t="str">
            <v>Nov.</v>
          </cell>
          <cell r="B11">
            <v>5428</v>
          </cell>
          <cell r="C11">
            <v>6372</v>
          </cell>
        </row>
        <row r="12">
          <cell r="A12" t="str">
            <v>Dec.</v>
          </cell>
          <cell r="B12">
            <v>5802</v>
          </cell>
          <cell r="C12">
            <v>6457</v>
          </cell>
        </row>
        <row r="13">
          <cell r="A13" t="str">
            <v>Jan.</v>
          </cell>
          <cell r="B13">
            <v>5843</v>
          </cell>
          <cell r="C13">
            <v>6509</v>
          </cell>
        </row>
        <row r="14">
          <cell r="A14" t="str">
            <v>Feb.</v>
          </cell>
          <cell r="B14">
            <v>6097</v>
          </cell>
          <cell r="C14">
            <v>6412</v>
          </cell>
        </row>
        <row r="15">
          <cell r="A15" t="str">
            <v>Mar.</v>
          </cell>
          <cell r="B15">
            <v>6480</v>
          </cell>
          <cell r="C15">
            <v>6684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DTR FAILURES"/>
      <sheetName val="ATC Loss Red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Majoduck_SK_1"/>
      <sheetName val="During March 03"/>
      <sheetName val="As on 31-3-02"/>
      <sheetName val="2002-03"/>
      <sheetName val="As on 31-3-03"/>
      <sheetName val="% of Elect"/>
      <sheetName val="with RESCO 31-3-03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_rev_to"/>
      <sheetName val="Salien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J81"/>
  <sheetViews>
    <sheetView tabSelected="1" view="pageBreakPreview" topLeftCell="H10" zoomScale="51" zoomScaleNormal="51" zoomScaleSheetLayoutView="51" workbookViewId="0">
      <selection activeCell="D8" sqref="D8:D10"/>
    </sheetView>
  </sheetViews>
  <sheetFormatPr defaultRowHeight="30.75" x14ac:dyDescent="0.45"/>
  <cols>
    <col min="1" max="1" width="19.5703125" style="1" customWidth="1"/>
    <col min="2" max="2" width="26.42578125" style="8" customWidth="1"/>
    <col min="3" max="3" width="49.7109375" style="53" customWidth="1"/>
    <col min="4" max="4" width="140.7109375" style="66" customWidth="1"/>
    <col min="5" max="5" width="98.140625" style="127" customWidth="1"/>
    <col min="6" max="6" width="31" style="2" customWidth="1"/>
    <col min="7" max="7" width="34.140625" style="2" customWidth="1"/>
    <col min="8" max="8" width="15.42578125" style="2" customWidth="1"/>
    <col min="9" max="9" width="20.7109375" style="2" customWidth="1"/>
    <col min="10" max="10" width="25" style="2" customWidth="1"/>
    <col min="11" max="11" width="13" style="2" customWidth="1"/>
    <col min="12" max="12" width="19.140625" style="2" customWidth="1"/>
    <col min="13" max="13" width="20.140625" style="2" customWidth="1"/>
    <col min="14" max="14" width="21.28515625" style="2" customWidth="1"/>
    <col min="15" max="15" width="22.28515625" style="54" customWidth="1"/>
    <col min="16" max="16" width="23.42578125" style="55" customWidth="1"/>
    <col min="17" max="17" width="20.140625" style="54" customWidth="1"/>
    <col min="18" max="18" width="16.85546875" style="54" customWidth="1"/>
    <col min="19" max="19" width="18.42578125" style="54" customWidth="1"/>
    <col min="20" max="20" width="24.42578125" style="54" customWidth="1"/>
    <col min="21" max="21" width="20" style="55" customWidth="1"/>
    <col min="22" max="22" width="31.85546875" style="54" customWidth="1"/>
    <col min="23" max="23" width="22.5703125" style="2" customWidth="1"/>
    <col min="24" max="24" width="17.7109375" style="2" customWidth="1"/>
    <col min="25" max="25" width="24.5703125" style="2" customWidth="1"/>
    <col min="26" max="26" width="92.140625" style="106" customWidth="1"/>
    <col min="27" max="27" width="10.7109375" style="2" bestFit="1" customWidth="1"/>
    <col min="28" max="28" width="9.140625" style="2"/>
    <col min="29" max="29" width="13.42578125" style="2" customWidth="1"/>
    <col min="30" max="30" width="9.140625" style="2"/>
    <col min="31" max="31" width="14.7109375" style="2" customWidth="1"/>
    <col min="32" max="32" width="16.140625" style="2" customWidth="1"/>
    <col min="33" max="265" width="9.140625" style="2"/>
    <col min="266" max="266" width="14.42578125" style="2" customWidth="1"/>
    <col min="267" max="267" width="49.7109375" style="2" customWidth="1"/>
    <col min="268" max="268" width="17.28515625" style="2" customWidth="1"/>
    <col min="269" max="271" width="28.140625" style="2" customWidth="1"/>
    <col min="272" max="272" width="15.7109375" style="2" customWidth="1"/>
    <col min="273" max="273" width="17.5703125" style="2" customWidth="1"/>
    <col min="274" max="274" width="17.7109375" style="2" customWidth="1"/>
    <col min="275" max="275" width="20.42578125" style="2" customWidth="1"/>
    <col min="276" max="277" width="17.85546875" style="2" bestFit="1" customWidth="1"/>
    <col min="278" max="278" width="21.140625" style="2" customWidth="1"/>
    <col min="279" max="279" width="33" style="2" customWidth="1"/>
    <col min="280" max="280" width="29.140625" style="2" customWidth="1"/>
    <col min="281" max="281" width="23.140625" style="2" customWidth="1"/>
    <col min="282" max="282" width="25.5703125" style="2" customWidth="1"/>
    <col min="283" max="283" width="10.7109375" style="2" bestFit="1" customWidth="1"/>
    <col min="284" max="284" width="9.140625" style="2"/>
    <col min="285" max="285" width="13.42578125" style="2" customWidth="1"/>
    <col min="286" max="286" width="9.140625" style="2"/>
    <col min="287" max="287" width="14.7109375" style="2" customWidth="1"/>
    <col min="288" max="288" width="16.140625" style="2" customWidth="1"/>
    <col min="289" max="521" width="9.140625" style="2"/>
    <col min="522" max="522" width="14.42578125" style="2" customWidth="1"/>
    <col min="523" max="523" width="49.7109375" style="2" customWidth="1"/>
    <col min="524" max="524" width="17.28515625" style="2" customWidth="1"/>
    <col min="525" max="527" width="28.140625" style="2" customWidth="1"/>
    <col min="528" max="528" width="15.7109375" style="2" customWidth="1"/>
    <col min="529" max="529" width="17.5703125" style="2" customWidth="1"/>
    <col min="530" max="530" width="17.7109375" style="2" customWidth="1"/>
    <col min="531" max="531" width="20.42578125" style="2" customWidth="1"/>
    <col min="532" max="533" width="17.85546875" style="2" bestFit="1" customWidth="1"/>
    <col min="534" max="534" width="21.140625" style="2" customWidth="1"/>
    <col min="535" max="535" width="33" style="2" customWidth="1"/>
    <col min="536" max="536" width="29.140625" style="2" customWidth="1"/>
    <col min="537" max="537" width="23.140625" style="2" customWidth="1"/>
    <col min="538" max="538" width="25.5703125" style="2" customWidth="1"/>
    <col min="539" max="539" width="10.7109375" style="2" bestFit="1" customWidth="1"/>
    <col min="540" max="540" width="9.140625" style="2"/>
    <col min="541" max="541" width="13.42578125" style="2" customWidth="1"/>
    <col min="542" max="542" width="9.140625" style="2"/>
    <col min="543" max="543" width="14.7109375" style="2" customWidth="1"/>
    <col min="544" max="544" width="16.140625" style="2" customWidth="1"/>
    <col min="545" max="777" width="9.140625" style="2"/>
    <col min="778" max="778" width="14.42578125" style="2" customWidth="1"/>
    <col min="779" max="779" width="49.7109375" style="2" customWidth="1"/>
    <col min="780" max="780" width="17.28515625" style="2" customWidth="1"/>
    <col min="781" max="783" width="28.140625" style="2" customWidth="1"/>
    <col min="784" max="784" width="15.7109375" style="2" customWidth="1"/>
    <col min="785" max="785" width="17.5703125" style="2" customWidth="1"/>
    <col min="786" max="786" width="17.7109375" style="2" customWidth="1"/>
    <col min="787" max="787" width="20.42578125" style="2" customWidth="1"/>
    <col min="788" max="789" width="17.85546875" style="2" bestFit="1" customWidth="1"/>
    <col min="790" max="790" width="21.140625" style="2" customWidth="1"/>
    <col min="791" max="791" width="33" style="2" customWidth="1"/>
    <col min="792" max="792" width="29.140625" style="2" customWidth="1"/>
    <col min="793" max="793" width="23.140625" style="2" customWidth="1"/>
    <col min="794" max="794" width="25.5703125" style="2" customWidth="1"/>
    <col min="795" max="795" width="10.7109375" style="2" bestFit="1" customWidth="1"/>
    <col min="796" max="796" width="9.140625" style="2"/>
    <col min="797" max="797" width="13.42578125" style="2" customWidth="1"/>
    <col min="798" max="798" width="9.140625" style="2"/>
    <col min="799" max="799" width="14.7109375" style="2" customWidth="1"/>
    <col min="800" max="800" width="16.140625" style="2" customWidth="1"/>
    <col min="801" max="1033" width="9.140625" style="2"/>
    <col min="1034" max="1034" width="14.42578125" style="2" customWidth="1"/>
    <col min="1035" max="1035" width="49.7109375" style="2" customWidth="1"/>
    <col min="1036" max="1036" width="17.28515625" style="2" customWidth="1"/>
    <col min="1037" max="1039" width="28.140625" style="2" customWidth="1"/>
    <col min="1040" max="1040" width="15.7109375" style="2" customWidth="1"/>
    <col min="1041" max="1041" width="17.5703125" style="2" customWidth="1"/>
    <col min="1042" max="1042" width="17.7109375" style="2" customWidth="1"/>
    <col min="1043" max="1043" width="20.42578125" style="2" customWidth="1"/>
    <col min="1044" max="1045" width="17.85546875" style="2" bestFit="1" customWidth="1"/>
    <col min="1046" max="1046" width="21.140625" style="2" customWidth="1"/>
    <col min="1047" max="1047" width="33" style="2" customWidth="1"/>
    <col min="1048" max="1048" width="29.140625" style="2" customWidth="1"/>
    <col min="1049" max="1049" width="23.140625" style="2" customWidth="1"/>
    <col min="1050" max="1050" width="25.5703125" style="2" customWidth="1"/>
    <col min="1051" max="1051" width="10.7109375" style="2" bestFit="1" customWidth="1"/>
    <col min="1052" max="1052" width="9.140625" style="2"/>
    <col min="1053" max="1053" width="13.42578125" style="2" customWidth="1"/>
    <col min="1054" max="1054" width="9.140625" style="2"/>
    <col min="1055" max="1055" width="14.7109375" style="2" customWidth="1"/>
    <col min="1056" max="1056" width="16.140625" style="2" customWidth="1"/>
    <col min="1057" max="1289" width="9.140625" style="2"/>
    <col min="1290" max="1290" width="14.42578125" style="2" customWidth="1"/>
    <col min="1291" max="1291" width="49.7109375" style="2" customWidth="1"/>
    <col min="1292" max="1292" width="17.28515625" style="2" customWidth="1"/>
    <col min="1293" max="1295" width="28.140625" style="2" customWidth="1"/>
    <col min="1296" max="1296" width="15.7109375" style="2" customWidth="1"/>
    <col min="1297" max="1297" width="17.5703125" style="2" customWidth="1"/>
    <col min="1298" max="1298" width="17.7109375" style="2" customWidth="1"/>
    <col min="1299" max="1299" width="20.42578125" style="2" customWidth="1"/>
    <col min="1300" max="1301" width="17.85546875" style="2" bestFit="1" customWidth="1"/>
    <col min="1302" max="1302" width="21.140625" style="2" customWidth="1"/>
    <col min="1303" max="1303" width="33" style="2" customWidth="1"/>
    <col min="1304" max="1304" width="29.140625" style="2" customWidth="1"/>
    <col min="1305" max="1305" width="23.140625" style="2" customWidth="1"/>
    <col min="1306" max="1306" width="25.5703125" style="2" customWidth="1"/>
    <col min="1307" max="1307" width="10.7109375" style="2" bestFit="1" customWidth="1"/>
    <col min="1308" max="1308" width="9.140625" style="2"/>
    <col min="1309" max="1309" width="13.42578125" style="2" customWidth="1"/>
    <col min="1310" max="1310" width="9.140625" style="2"/>
    <col min="1311" max="1311" width="14.7109375" style="2" customWidth="1"/>
    <col min="1312" max="1312" width="16.140625" style="2" customWidth="1"/>
    <col min="1313" max="1545" width="9.140625" style="2"/>
    <col min="1546" max="1546" width="14.42578125" style="2" customWidth="1"/>
    <col min="1547" max="1547" width="49.7109375" style="2" customWidth="1"/>
    <col min="1548" max="1548" width="17.28515625" style="2" customWidth="1"/>
    <col min="1549" max="1551" width="28.140625" style="2" customWidth="1"/>
    <col min="1552" max="1552" width="15.7109375" style="2" customWidth="1"/>
    <col min="1553" max="1553" width="17.5703125" style="2" customWidth="1"/>
    <col min="1554" max="1554" width="17.7109375" style="2" customWidth="1"/>
    <col min="1555" max="1555" width="20.42578125" style="2" customWidth="1"/>
    <col min="1556" max="1557" width="17.85546875" style="2" bestFit="1" customWidth="1"/>
    <col min="1558" max="1558" width="21.140625" style="2" customWidth="1"/>
    <col min="1559" max="1559" width="33" style="2" customWidth="1"/>
    <col min="1560" max="1560" width="29.140625" style="2" customWidth="1"/>
    <col min="1561" max="1561" width="23.140625" style="2" customWidth="1"/>
    <col min="1562" max="1562" width="25.5703125" style="2" customWidth="1"/>
    <col min="1563" max="1563" width="10.7109375" style="2" bestFit="1" customWidth="1"/>
    <col min="1564" max="1564" width="9.140625" style="2"/>
    <col min="1565" max="1565" width="13.42578125" style="2" customWidth="1"/>
    <col min="1566" max="1566" width="9.140625" style="2"/>
    <col min="1567" max="1567" width="14.7109375" style="2" customWidth="1"/>
    <col min="1568" max="1568" width="16.140625" style="2" customWidth="1"/>
    <col min="1569" max="1801" width="9.140625" style="2"/>
    <col min="1802" max="1802" width="14.42578125" style="2" customWidth="1"/>
    <col min="1803" max="1803" width="49.7109375" style="2" customWidth="1"/>
    <col min="1804" max="1804" width="17.28515625" style="2" customWidth="1"/>
    <col min="1805" max="1807" width="28.140625" style="2" customWidth="1"/>
    <col min="1808" max="1808" width="15.7109375" style="2" customWidth="1"/>
    <col min="1809" max="1809" width="17.5703125" style="2" customWidth="1"/>
    <col min="1810" max="1810" width="17.7109375" style="2" customWidth="1"/>
    <col min="1811" max="1811" width="20.42578125" style="2" customWidth="1"/>
    <col min="1812" max="1813" width="17.85546875" style="2" bestFit="1" customWidth="1"/>
    <col min="1814" max="1814" width="21.140625" style="2" customWidth="1"/>
    <col min="1815" max="1815" width="33" style="2" customWidth="1"/>
    <col min="1816" max="1816" width="29.140625" style="2" customWidth="1"/>
    <col min="1817" max="1817" width="23.140625" style="2" customWidth="1"/>
    <col min="1818" max="1818" width="25.5703125" style="2" customWidth="1"/>
    <col min="1819" max="1819" width="10.7109375" style="2" bestFit="1" customWidth="1"/>
    <col min="1820" max="1820" width="9.140625" style="2"/>
    <col min="1821" max="1821" width="13.42578125" style="2" customWidth="1"/>
    <col min="1822" max="1822" width="9.140625" style="2"/>
    <col min="1823" max="1823" width="14.7109375" style="2" customWidth="1"/>
    <col min="1824" max="1824" width="16.140625" style="2" customWidth="1"/>
    <col min="1825" max="2057" width="9.140625" style="2"/>
    <col min="2058" max="2058" width="14.42578125" style="2" customWidth="1"/>
    <col min="2059" max="2059" width="49.7109375" style="2" customWidth="1"/>
    <col min="2060" max="2060" width="17.28515625" style="2" customWidth="1"/>
    <col min="2061" max="2063" width="28.140625" style="2" customWidth="1"/>
    <col min="2064" max="2064" width="15.7109375" style="2" customWidth="1"/>
    <col min="2065" max="2065" width="17.5703125" style="2" customWidth="1"/>
    <col min="2066" max="2066" width="17.7109375" style="2" customWidth="1"/>
    <col min="2067" max="2067" width="20.42578125" style="2" customWidth="1"/>
    <col min="2068" max="2069" width="17.85546875" style="2" bestFit="1" customWidth="1"/>
    <col min="2070" max="2070" width="21.140625" style="2" customWidth="1"/>
    <col min="2071" max="2071" width="33" style="2" customWidth="1"/>
    <col min="2072" max="2072" width="29.140625" style="2" customWidth="1"/>
    <col min="2073" max="2073" width="23.140625" style="2" customWidth="1"/>
    <col min="2074" max="2074" width="25.5703125" style="2" customWidth="1"/>
    <col min="2075" max="2075" width="10.7109375" style="2" bestFit="1" customWidth="1"/>
    <col min="2076" max="2076" width="9.140625" style="2"/>
    <col min="2077" max="2077" width="13.42578125" style="2" customWidth="1"/>
    <col min="2078" max="2078" width="9.140625" style="2"/>
    <col min="2079" max="2079" width="14.7109375" style="2" customWidth="1"/>
    <col min="2080" max="2080" width="16.140625" style="2" customWidth="1"/>
    <col min="2081" max="2313" width="9.140625" style="2"/>
    <col min="2314" max="2314" width="14.42578125" style="2" customWidth="1"/>
    <col min="2315" max="2315" width="49.7109375" style="2" customWidth="1"/>
    <col min="2316" max="2316" width="17.28515625" style="2" customWidth="1"/>
    <col min="2317" max="2319" width="28.140625" style="2" customWidth="1"/>
    <col min="2320" max="2320" width="15.7109375" style="2" customWidth="1"/>
    <col min="2321" max="2321" width="17.5703125" style="2" customWidth="1"/>
    <col min="2322" max="2322" width="17.7109375" style="2" customWidth="1"/>
    <col min="2323" max="2323" width="20.42578125" style="2" customWidth="1"/>
    <col min="2324" max="2325" width="17.85546875" style="2" bestFit="1" customWidth="1"/>
    <col min="2326" max="2326" width="21.140625" style="2" customWidth="1"/>
    <col min="2327" max="2327" width="33" style="2" customWidth="1"/>
    <col min="2328" max="2328" width="29.140625" style="2" customWidth="1"/>
    <col min="2329" max="2329" width="23.140625" style="2" customWidth="1"/>
    <col min="2330" max="2330" width="25.5703125" style="2" customWidth="1"/>
    <col min="2331" max="2331" width="10.7109375" style="2" bestFit="1" customWidth="1"/>
    <col min="2332" max="2332" width="9.140625" style="2"/>
    <col min="2333" max="2333" width="13.42578125" style="2" customWidth="1"/>
    <col min="2334" max="2334" width="9.140625" style="2"/>
    <col min="2335" max="2335" width="14.7109375" style="2" customWidth="1"/>
    <col min="2336" max="2336" width="16.140625" style="2" customWidth="1"/>
    <col min="2337" max="2569" width="9.140625" style="2"/>
    <col min="2570" max="2570" width="14.42578125" style="2" customWidth="1"/>
    <col min="2571" max="2571" width="49.7109375" style="2" customWidth="1"/>
    <col min="2572" max="2572" width="17.28515625" style="2" customWidth="1"/>
    <col min="2573" max="2575" width="28.140625" style="2" customWidth="1"/>
    <col min="2576" max="2576" width="15.7109375" style="2" customWidth="1"/>
    <col min="2577" max="2577" width="17.5703125" style="2" customWidth="1"/>
    <col min="2578" max="2578" width="17.7109375" style="2" customWidth="1"/>
    <col min="2579" max="2579" width="20.42578125" style="2" customWidth="1"/>
    <col min="2580" max="2581" width="17.85546875" style="2" bestFit="1" customWidth="1"/>
    <col min="2582" max="2582" width="21.140625" style="2" customWidth="1"/>
    <col min="2583" max="2583" width="33" style="2" customWidth="1"/>
    <col min="2584" max="2584" width="29.140625" style="2" customWidth="1"/>
    <col min="2585" max="2585" width="23.140625" style="2" customWidth="1"/>
    <col min="2586" max="2586" width="25.5703125" style="2" customWidth="1"/>
    <col min="2587" max="2587" width="10.7109375" style="2" bestFit="1" customWidth="1"/>
    <col min="2588" max="2588" width="9.140625" style="2"/>
    <col min="2589" max="2589" width="13.42578125" style="2" customWidth="1"/>
    <col min="2590" max="2590" width="9.140625" style="2"/>
    <col min="2591" max="2591" width="14.7109375" style="2" customWidth="1"/>
    <col min="2592" max="2592" width="16.140625" style="2" customWidth="1"/>
    <col min="2593" max="2825" width="9.140625" style="2"/>
    <col min="2826" max="2826" width="14.42578125" style="2" customWidth="1"/>
    <col min="2827" max="2827" width="49.7109375" style="2" customWidth="1"/>
    <col min="2828" max="2828" width="17.28515625" style="2" customWidth="1"/>
    <col min="2829" max="2831" width="28.140625" style="2" customWidth="1"/>
    <col min="2832" max="2832" width="15.7109375" style="2" customWidth="1"/>
    <col min="2833" max="2833" width="17.5703125" style="2" customWidth="1"/>
    <col min="2834" max="2834" width="17.7109375" style="2" customWidth="1"/>
    <col min="2835" max="2835" width="20.42578125" style="2" customWidth="1"/>
    <col min="2836" max="2837" width="17.85546875" style="2" bestFit="1" customWidth="1"/>
    <col min="2838" max="2838" width="21.140625" style="2" customWidth="1"/>
    <col min="2839" max="2839" width="33" style="2" customWidth="1"/>
    <col min="2840" max="2840" width="29.140625" style="2" customWidth="1"/>
    <col min="2841" max="2841" width="23.140625" style="2" customWidth="1"/>
    <col min="2842" max="2842" width="25.5703125" style="2" customWidth="1"/>
    <col min="2843" max="2843" width="10.7109375" style="2" bestFit="1" customWidth="1"/>
    <col min="2844" max="2844" width="9.140625" style="2"/>
    <col min="2845" max="2845" width="13.42578125" style="2" customWidth="1"/>
    <col min="2846" max="2846" width="9.140625" style="2"/>
    <col min="2847" max="2847" width="14.7109375" style="2" customWidth="1"/>
    <col min="2848" max="2848" width="16.140625" style="2" customWidth="1"/>
    <col min="2849" max="3081" width="9.140625" style="2"/>
    <col min="3082" max="3082" width="14.42578125" style="2" customWidth="1"/>
    <col min="3083" max="3083" width="49.7109375" style="2" customWidth="1"/>
    <col min="3084" max="3084" width="17.28515625" style="2" customWidth="1"/>
    <col min="3085" max="3087" width="28.140625" style="2" customWidth="1"/>
    <col min="3088" max="3088" width="15.7109375" style="2" customWidth="1"/>
    <col min="3089" max="3089" width="17.5703125" style="2" customWidth="1"/>
    <col min="3090" max="3090" width="17.7109375" style="2" customWidth="1"/>
    <col min="3091" max="3091" width="20.42578125" style="2" customWidth="1"/>
    <col min="3092" max="3093" width="17.85546875" style="2" bestFit="1" customWidth="1"/>
    <col min="3094" max="3094" width="21.140625" style="2" customWidth="1"/>
    <col min="3095" max="3095" width="33" style="2" customWidth="1"/>
    <col min="3096" max="3096" width="29.140625" style="2" customWidth="1"/>
    <col min="3097" max="3097" width="23.140625" style="2" customWidth="1"/>
    <col min="3098" max="3098" width="25.5703125" style="2" customWidth="1"/>
    <col min="3099" max="3099" width="10.7109375" style="2" bestFit="1" customWidth="1"/>
    <col min="3100" max="3100" width="9.140625" style="2"/>
    <col min="3101" max="3101" width="13.42578125" style="2" customWidth="1"/>
    <col min="3102" max="3102" width="9.140625" style="2"/>
    <col min="3103" max="3103" width="14.7109375" style="2" customWidth="1"/>
    <col min="3104" max="3104" width="16.140625" style="2" customWidth="1"/>
    <col min="3105" max="3337" width="9.140625" style="2"/>
    <col min="3338" max="3338" width="14.42578125" style="2" customWidth="1"/>
    <col min="3339" max="3339" width="49.7109375" style="2" customWidth="1"/>
    <col min="3340" max="3340" width="17.28515625" style="2" customWidth="1"/>
    <col min="3341" max="3343" width="28.140625" style="2" customWidth="1"/>
    <col min="3344" max="3344" width="15.7109375" style="2" customWidth="1"/>
    <col min="3345" max="3345" width="17.5703125" style="2" customWidth="1"/>
    <col min="3346" max="3346" width="17.7109375" style="2" customWidth="1"/>
    <col min="3347" max="3347" width="20.42578125" style="2" customWidth="1"/>
    <col min="3348" max="3349" width="17.85546875" style="2" bestFit="1" customWidth="1"/>
    <col min="3350" max="3350" width="21.140625" style="2" customWidth="1"/>
    <col min="3351" max="3351" width="33" style="2" customWidth="1"/>
    <col min="3352" max="3352" width="29.140625" style="2" customWidth="1"/>
    <col min="3353" max="3353" width="23.140625" style="2" customWidth="1"/>
    <col min="3354" max="3354" width="25.5703125" style="2" customWidth="1"/>
    <col min="3355" max="3355" width="10.7109375" style="2" bestFit="1" customWidth="1"/>
    <col min="3356" max="3356" width="9.140625" style="2"/>
    <col min="3357" max="3357" width="13.42578125" style="2" customWidth="1"/>
    <col min="3358" max="3358" width="9.140625" style="2"/>
    <col min="3359" max="3359" width="14.7109375" style="2" customWidth="1"/>
    <col min="3360" max="3360" width="16.140625" style="2" customWidth="1"/>
    <col min="3361" max="3593" width="9.140625" style="2"/>
    <col min="3594" max="3594" width="14.42578125" style="2" customWidth="1"/>
    <col min="3595" max="3595" width="49.7109375" style="2" customWidth="1"/>
    <col min="3596" max="3596" width="17.28515625" style="2" customWidth="1"/>
    <col min="3597" max="3599" width="28.140625" style="2" customWidth="1"/>
    <col min="3600" max="3600" width="15.7109375" style="2" customWidth="1"/>
    <col min="3601" max="3601" width="17.5703125" style="2" customWidth="1"/>
    <col min="3602" max="3602" width="17.7109375" style="2" customWidth="1"/>
    <col min="3603" max="3603" width="20.42578125" style="2" customWidth="1"/>
    <col min="3604" max="3605" width="17.85546875" style="2" bestFit="1" customWidth="1"/>
    <col min="3606" max="3606" width="21.140625" style="2" customWidth="1"/>
    <col min="3607" max="3607" width="33" style="2" customWidth="1"/>
    <col min="3608" max="3608" width="29.140625" style="2" customWidth="1"/>
    <col min="3609" max="3609" width="23.140625" style="2" customWidth="1"/>
    <col min="3610" max="3610" width="25.5703125" style="2" customWidth="1"/>
    <col min="3611" max="3611" width="10.7109375" style="2" bestFit="1" customWidth="1"/>
    <col min="3612" max="3612" width="9.140625" style="2"/>
    <col min="3613" max="3613" width="13.42578125" style="2" customWidth="1"/>
    <col min="3614" max="3614" width="9.140625" style="2"/>
    <col min="3615" max="3615" width="14.7109375" style="2" customWidth="1"/>
    <col min="3616" max="3616" width="16.140625" style="2" customWidth="1"/>
    <col min="3617" max="3849" width="9.140625" style="2"/>
    <col min="3850" max="3850" width="14.42578125" style="2" customWidth="1"/>
    <col min="3851" max="3851" width="49.7109375" style="2" customWidth="1"/>
    <col min="3852" max="3852" width="17.28515625" style="2" customWidth="1"/>
    <col min="3853" max="3855" width="28.140625" style="2" customWidth="1"/>
    <col min="3856" max="3856" width="15.7109375" style="2" customWidth="1"/>
    <col min="3857" max="3857" width="17.5703125" style="2" customWidth="1"/>
    <col min="3858" max="3858" width="17.7109375" style="2" customWidth="1"/>
    <col min="3859" max="3859" width="20.42578125" style="2" customWidth="1"/>
    <col min="3860" max="3861" width="17.85546875" style="2" bestFit="1" customWidth="1"/>
    <col min="3862" max="3862" width="21.140625" style="2" customWidth="1"/>
    <col min="3863" max="3863" width="33" style="2" customWidth="1"/>
    <col min="3864" max="3864" width="29.140625" style="2" customWidth="1"/>
    <col min="3865" max="3865" width="23.140625" style="2" customWidth="1"/>
    <col min="3866" max="3866" width="25.5703125" style="2" customWidth="1"/>
    <col min="3867" max="3867" width="10.7109375" style="2" bestFit="1" customWidth="1"/>
    <col min="3868" max="3868" width="9.140625" style="2"/>
    <col min="3869" max="3869" width="13.42578125" style="2" customWidth="1"/>
    <col min="3870" max="3870" width="9.140625" style="2"/>
    <col min="3871" max="3871" width="14.7109375" style="2" customWidth="1"/>
    <col min="3872" max="3872" width="16.140625" style="2" customWidth="1"/>
    <col min="3873" max="4105" width="9.140625" style="2"/>
    <col min="4106" max="4106" width="14.42578125" style="2" customWidth="1"/>
    <col min="4107" max="4107" width="49.7109375" style="2" customWidth="1"/>
    <col min="4108" max="4108" width="17.28515625" style="2" customWidth="1"/>
    <col min="4109" max="4111" width="28.140625" style="2" customWidth="1"/>
    <col min="4112" max="4112" width="15.7109375" style="2" customWidth="1"/>
    <col min="4113" max="4113" width="17.5703125" style="2" customWidth="1"/>
    <col min="4114" max="4114" width="17.7109375" style="2" customWidth="1"/>
    <col min="4115" max="4115" width="20.42578125" style="2" customWidth="1"/>
    <col min="4116" max="4117" width="17.85546875" style="2" bestFit="1" customWidth="1"/>
    <col min="4118" max="4118" width="21.140625" style="2" customWidth="1"/>
    <col min="4119" max="4119" width="33" style="2" customWidth="1"/>
    <col min="4120" max="4120" width="29.140625" style="2" customWidth="1"/>
    <col min="4121" max="4121" width="23.140625" style="2" customWidth="1"/>
    <col min="4122" max="4122" width="25.5703125" style="2" customWidth="1"/>
    <col min="4123" max="4123" width="10.7109375" style="2" bestFit="1" customWidth="1"/>
    <col min="4124" max="4124" width="9.140625" style="2"/>
    <col min="4125" max="4125" width="13.42578125" style="2" customWidth="1"/>
    <col min="4126" max="4126" width="9.140625" style="2"/>
    <col min="4127" max="4127" width="14.7109375" style="2" customWidth="1"/>
    <col min="4128" max="4128" width="16.140625" style="2" customWidth="1"/>
    <col min="4129" max="4361" width="9.140625" style="2"/>
    <col min="4362" max="4362" width="14.42578125" style="2" customWidth="1"/>
    <col min="4363" max="4363" width="49.7109375" style="2" customWidth="1"/>
    <col min="4364" max="4364" width="17.28515625" style="2" customWidth="1"/>
    <col min="4365" max="4367" width="28.140625" style="2" customWidth="1"/>
    <col min="4368" max="4368" width="15.7109375" style="2" customWidth="1"/>
    <col min="4369" max="4369" width="17.5703125" style="2" customWidth="1"/>
    <col min="4370" max="4370" width="17.7109375" style="2" customWidth="1"/>
    <col min="4371" max="4371" width="20.42578125" style="2" customWidth="1"/>
    <col min="4372" max="4373" width="17.85546875" style="2" bestFit="1" customWidth="1"/>
    <col min="4374" max="4374" width="21.140625" style="2" customWidth="1"/>
    <col min="4375" max="4375" width="33" style="2" customWidth="1"/>
    <col min="4376" max="4376" width="29.140625" style="2" customWidth="1"/>
    <col min="4377" max="4377" width="23.140625" style="2" customWidth="1"/>
    <col min="4378" max="4378" width="25.5703125" style="2" customWidth="1"/>
    <col min="4379" max="4379" width="10.7109375" style="2" bestFit="1" customWidth="1"/>
    <col min="4380" max="4380" width="9.140625" style="2"/>
    <col min="4381" max="4381" width="13.42578125" style="2" customWidth="1"/>
    <col min="4382" max="4382" width="9.140625" style="2"/>
    <col min="4383" max="4383" width="14.7109375" style="2" customWidth="1"/>
    <col min="4384" max="4384" width="16.140625" style="2" customWidth="1"/>
    <col min="4385" max="4617" width="9.140625" style="2"/>
    <col min="4618" max="4618" width="14.42578125" style="2" customWidth="1"/>
    <col min="4619" max="4619" width="49.7109375" style="2" customWidth="1"/>
    <col min="4620" max="4620" width="17.28515625" style="2" customWidth="1"/>
    <col min="4621" max="4623" width="28.140625" style="2" customWidth="1"/>
    <col min="4624" max="4624" width="15.7109375" style="2" customWidth="1"/>
    <col min="4625" max="4625" width="17.5703125" style="2" customWidth="1"/>
    <col min="4626" max="4626" width="17.7109375" style="2" customWidth="1"/>
    <col min="4627" max="4627" width="20.42578125" style="2" customWidth="1"/>
    <col min="4628" max="4629" width="17.85546875" style="2" bestFit="1" customWidth="1"/>
    <col min="4630" max="4630" width="21.140625" style="2" customWidth="1"/>
    <col min="4631" max="4631" width="33" style="2" customWidth="1"/>
    <col min="4632" max="4632" width="29.140625" style="2" customWidth="1"/>
    <col min="4633" max="4633" width="23.140625" style="2" customWidth="1"/>
    <col min="4634" max="4634" width="25.5703125" style="2" customWidth="1"/>
    <col min="4635" max="4635" width="10.7109375" style="2" bestFit="1" customWidth="1"/>
    <col min="4636" max="4636" width="9.140625" style="2"/>
    <col min="4637" max="4637" width="13.42578125" style="2" customWidth="1"/>
    <col min="4638" max="4638" width="9.140625" style="2"/>
    <col min="4639" max="4639" width="14.7109375" style="2" customWidth="1"/>
    <col min="4640" max="4640" width="16.140625" style="2" customWidth="1"/>
    <col min="4641" max="4873" width="9.140625" style="2"/>
    <col min="4874" max="4874" width="14.42578125" style="2" customWidth="1"/>
    <col min="4875" max="4875" width="49.7109375" style="2" customWidth="1"/>
    <col min="4876" max="4876" width="17.28515625" style="2" customWidth="1"/>
    <col min="4877" max="4879" width="28.140625" style="2" customWidth="1"/>
    <col min="4880" max="4880" width="15.7109375" style="2" customWidth="1"/>
    <col min="4881" max="4881" width="17.5703125" style="2" customWidth="1"/>
    <col min="4882" max="4882" width="17.7109375" style="2" customWidth="1"/>
    <col min="4883" max="4883" width="20.42578125" style="2" customWidth="1"/>
    <col min="4884" max="4885" width="17.85546875" style="2" bestFit="1" customWidth="1"/>
    <col min="4886" max="4886" width="21.140625" style="2" customWidth="1"/>
    <col min="4887" max="4887" width="33" style="2" customWidth="1"/>
    <col min="4888" max="4888" width="29.140625" style="2" customWidth="1"/>
    <col min="4889" max="4889" width="23.140625" style="2" customWidth="1"/>
    <col min="4890" max="4890" width="25.5703125" style="2" customWidth="1"/>
    <col min="4891" max="4891" width="10.7109375" style="2" bestFit="1" customWidth="1"/>
    <col min="4892" max="4892" width="9.140625" style="2"/>
    <col min="4893" max="4893" width="13.42578125" style="2" customWidth="1"/>
    <col min="4894" max="4894" width="9.140625" style="2"/>
    <col min="4895" max="4895" width="14.7109375" style="2" customWidth="1"/>
    <col min="4896" max="4896" width="16.140625" style="2" customWidth="1"/>
    <col min="4897" max="5129" width="9.140625" style="2"/>
    <col min="5130" max="5130" width="14.42578125" style="2" customWidth="1"/>
    <col min="5131" max="5131" width="49.7109375" style="2" customWidth="1"/>
    <col min="5132" max="5132" width="17.28515625" style="2" customWidth="1"/>
    <col min="5133" max="5135" width="28.140625" style="2" customWidth="1"/>
    <col min="5136" max="5136" width="15.7109375" style="2" customWidth="1"/>
    <col min="5137" max="5137" width="17.5703125" style="2" customWidth="1"/>
    <col min="5138" max="5138" width="17.7109375" style="2" customWidth="1"/>
    <col min="5139" max="5139" width="20.42578125" style="2" customWidth="1"/>
    <col min="5140" max="5141" width="17.85546875" style="2" bestFit="1" customWidth="1"/>
    <col min="5142" max="5142" width="21.140625" style="2" customWidth="1"/>
    <col min="5143" max="5143" width="33" style="2" customWidth="1"/>
    <col min="5144" max="5144" width="29.140625" style="2" customWidth="1"/>
    <col min="5145" max="5145" width="23.140625" style="2" customWidth="1"/>
    <col min="5146" max="5146" width="25.5703125" style="2" customWidth="1"/>
    <col min="5147" max="5147" width="10.7109375" style="2" bestFit="1" customWidth="1"/>
    <col min="5148" max="5148" width="9.140625" style="2"/>
    <col min="5149" max="5149" width="13.42578125" style="2" customWidth="1"/>
    <col min="5150" max="5150" width="9.140625" style="2"/>
    <col min="5151" max="5151" width="14.7109375" style="2" customWidth="1"/>
    <col min="5152" max="5152" width="16.140625" style="2" customWidth="1"/>
    <col min="5153" max="5385" width="9.140625" style="2"/>
    <col min="5386" max="5386" width="14.42578125" style="2" customWidth="1"/>
    <col min="5387" max="5387" width="49.7109375" style="2" customWidth="1"/>
    <col min="5388" max="5388" width="17.28515625" style="2" customWidth="1"/>
    <col min="5389" max="5391" width="28.140625" style="2" customWidth="1"/>
    <col min="5392" max="5392" width="15.7109375" style="2" customWidth="1"/>
    <col min="5393" max="5393" width="17.5703125" style="2" customWidth="1"/>
    <col min="5394" max="5394" width="17.7109375" style="2" customWidth="1"/>
    <col min="5395" max="5395" width="20.42578125" style="2" customWidth="1"/>
    <col min="5396" max="5397" width="17.85546875" style="2" bestFit="1" customWidth="1"/>
    <col min="5398" max="5398" width="21.140625" style="2" customWidth="1"/>
    <col min="5399" max="5399" width="33" style="2" customWidth="1"/>
    <col min="5400" max="5400" width="29.140625" style="2" customWidth="1"/>
    <col min="5401" max="5401" width="23.140625" style="2" customWidth="1"/>
    <col min="5402" max="5402" width="25.5703125" style="2" customWidth="1"/>
    <col min="5403" max="5403" width="10.7109375" style="2" bestFit="1" customWidth="1"/>
    <col min="5404" max="5404" width="9.140625" style="2"/>
    <col min="5405" max="5405" width="13.42578125" style="2" customWidth="1"/>
    <col min="5406" max="5406" width="9.140625" style="2"/>
    <col min="5407" max="5407" width="14.7109375" style="2" customWidth="1"/>
    <col min="5408" max="5408" width="16.140625" style="2" customWidth="1"/>
    <col min="5409" max="5641" width="9.140625" style="2"/>
    <col min="5642" max="5642" width="14.42578125" style="2" customWidth="1"/>
    <col min="5643" max="5643" width="49.7109375" style="2" customWidth="1"/>
    <col min="5644" max="5644" width="17.28515625" style="2" customWidth="1"/>
    <col min="5645" max="5647" width="28.140625" style="2" customWidth="1"/>
    <col min="5648" max="5648" width="15.7109375" style="2" customWidth="1"/>
    <col min="5649" max="5649" width="17.5703125" style="2" customWidth="1"/>
    <col min="5650" max="5650" width="17.7109375" style="2" customWidth="1"/>
    <col min="5651" max="5651" width="20.42578125" style="2" customWidth="1"/>
    <col min="5652" max="5653" width="17.85546875" style="2" bestFit="1" customWidth="1"/>
    <col min="5654" max="5654" width="21.140625" style="2" customWidth="1"/>
    <col min="5655" max="5655" width="33" style="2" customWidth="1"/>
    <col min="5656" max="5656" width="29.140625" style="2" customWidth="1"/>
    <col min="5657" max="5657" width="23.140625" style="2" customWidth="1"/>
    <col min="5658" max="5658" width="25.5703125" style="2" customWidth="1"/>
    <col min="5659" max="5659" width="10.7109375" style="2" bestFit="1" customWidth="1"/>
    <col min="5660" max="5660" width="9.140625" style="2"/>
    <col min="5661" max="5661" width="13.42578125" style="2" customWidth="1"/>
    <col min="5662" max="5662" width="9.140625" style="2"/>
    <col min="5663" max="5663" width="14.7109375" style="2" customWidth="1"/>
    <col min="5664" max="5664" width="16.140625" style="2" customWidth="1"/>
    <col min="5665" max="5897" width="9.140625" style="2"/>
    <col min="5898" max="5898" width="14.42578125" style="2" customWidth="1"/>
    <col min="5899" max="5899" width="49.7109375" style="2" customWidth="1"/>
    <col min="5900" max="5900" width="17.28515625" style="2" customWidth="1"/>
    <col min="5901" max="5903" width="28.140625" style="2" customWidth="1"/>
    <col min="5904" max="5904" width="15.7109375" style="2" customWidth="1"/>
    <col min="5905" max="5905" width="17.5703125" style="2" customWidth="1"/>
    <col min="5906" max="5906" width="17.7109375" style="2" customWidth="1"/>
    <col min="5907" max="5907" width="20.42578125" style="2" customWidth="1"/>
    <col min="5908" max="5909" width="17.85546875" style="2" bestFit="1" customWidth="1"/>
    <col min="5910" max="5910" width="21.140625" style="2" customWidth="1"/>
    <col min="5911" max="5911" width="33" style="2" customWidth="1"/>
    <col min="5912" max="5912" width="29.140625" style="2" customWidth="1"/>
    <col min="5913" max="5913" width="23.140625" style="2" customWidth="1"/>
    <col min="5914" max="5914" width="25.5703125" style="2" customWidth="1"/>
    <col min="5915" max="5915" width="10.7109375" style="2" bestFit="1" customWidth="1"/>
    <col min="5916" max="5916" width="9.140625" style="2"/>
    <col min="5917" max="5917" width="13.42578125" style="2" customWidth="1"/>
    <col min="5918" max="5918" width="9.140625" style="2"/>
    <col min="5919" max="5919" width="14.7109375" style="2" customWidth="1"/>
    <col min="5920" max="5920" width="16.140625" style="2" customWidth="1"/>
    <col min="5921" max="6153" width="9.140625" style="2"/>
    <col min="6154" max="6154" width="14.42578125" style="2" customWidth="1"/>
    <col min="6155" max="6155" width="49.7109375" style="2" customWidth="1"/>
    <col min="6156" max="6156" width="17.28515625" style="2" customWidth="1"/>
    <col min="6157" max="6159" width="28.140625" style="2" customWidth="1"/>
    <col min="6160" max="6160" width="15.7109375" style="2" customWidth="1"/>
    <col min="6161" max="6161" width="17.5703125" style="2" customWidth="1"/>
    <col min="6162" max="6162" width="17.7109375" style="2" customWidth="1"/>
    <col min="6163" max="6163" width="20.42578125" style="2" customWidth="1"/>
    <col min="6164" max="6165" width="17.85546875" style="2" bestFit="1" customWidth="1"/>
    <col min="6166" max="6166" width="21.140625" style="2" customWidth="1"/>
    <col min="6167" max="6167" width="33" style="2" customWidth="1"/>
    <col min="6168" max="6168" width="29.140625" style="2" customWidth="1"/>
    <col min="6169" max="6169" width="23.140625" style="2" customWidth="1"/>
    <col min="6170" max="6170" width="25.5703125" style="2" customWidth="1"/>
    <col min="6171" max="6171" width="10.7109375" style="2" bestFit="1" customWidth="1"/>
    <col min="6172" max="6172" width="9.140625" style="2"/>
    <col min="6173" max="6173" width="13.42578125" style="2" customWidth="1"/>
    <col min="6174" max="6174" width="9.140625" style="2"/>
    <col min="6175" max="6175" width="14.7109375" style="2" customWidth="1"/>
    <col min="6176" max="6176" width="16.140625" style="2" customWidth="1"/>
    <col min="6177" max="6409" width="9.140625" style="2"/>
    <col min="6410" max="6410" width="14.42578125" style="2" customWidth="1"/>
    <col min="6411" max="6411" width="49.7109375" style="2" customWidth="1"/>
    <col min="6412" max="6412" width="17.28515625" style="2" customWidth="1"/>
    <col min="6413" max="6415" width="28.140625" style="2" customWidth="1"/>
    <col min="6416" max="6416" width="15.7109375" style="2" customWidth="1"/>
    <col min="6417" max="6417" width="17.5703125" style="2" customWidth="1"/>
    <col min="6418" max="6418" width="17.7109375" style="2" customWidth="1"/>
    <col min="6419" max="6419" width="20.42578125" style="2" customWidth="1"/>
    <col min="6420" max="6421" width="17.85546875" style="2" bestFit="1" customWidth="1"/>
    <col min="6422" max="6422" width="21.140625" style="2" customWidth="1"/>
    <col min="6423" max="6423" width="33" style="2" customWidth="1"/>
    <col min="6424" max="6424" width="29.140625" style="2" customWidth="1"/>
    <col min="6425" max="6425" width="23.140625" style="2" customWidth="1"/>
    <col min="6426" max="6426" width="25.5703125" style="2" customWidth="1"/>
    <col min="6427" max="6427" width="10.7109375" style="2" bestFit="1" customWidth="1"/>
    <col min="6428" max="6428" width="9.140625" style="2"/>
    <col min="6429" max="6429" width="13.42578125" style="2" customWidth="1"/>
    <col min="6430" max="6430" width="9.140625" style="2"/>
    <col min="6431" max="6431" width="14.7109375" style="2" customWidth="1"/>
    <col min="6432" max="6432" width="16.140625" style="2" customWidth="1"/>
    <col min="6433" max="6665" width="9.140625" style="2"/>
    <col min="6666" max="6666" width="14.42578125" style="2" customWidth="1"/>
    <col min="6667" max="6667" width="49.7109375" style="2" customWidth="1"/>
    <col min="6668" max="6668" width="17.28515625" style="2" customWidth="1"/>
    <col min="6669" max="6671" width="28.140625" style="2" customWidth="1"/>
    <col min="6672" max="6672" width="15.7109375" style="2" customWidth="1"/>
    <col min="6673" max="6673" width="17.5703125" style="2" customWidth="1"/>
    <col min="6674" max="6674" width="17.7109375" style="2" customWidth="1"/>
    <col min="6675" max="6675" width="20.42578125" style="2" customWidth="1"/>
    <col min="6676" max="6677" width="17.85546875" style="2" bestFit="1" customWidth="1"/>
    <col min="6678" max="6678" width="21.140625" style="2" customWidth="1"/>
    <col min="6679" max="6679" width="33" style="2" customWidth="1"/>
    <col min="6680" max="6680" width="29.140625" style="2" customWidth="1"/>
    <col min="6681" max="6681" width="23.140625" style="2" customWidth="1"/>
    <col min="6682" max="6682" width="25.5703125" style="2" customWidth="1"/>
    <col min="6683" max="6683" width="10.7109375" style="2" bestFit="1" customWidth="1"/>
    <col min="6684" max="6684" width="9.140625" style="2"/>
    <col min="6685" max="6685" width="13.42578125" style="2" customWidth="1"/>
    <col min="6686" max="6686" width="9.140625" style="2"/>
    <col min="6687" max="6687" width="14.7109375" style="2" customWidth="1"/>
    <col min="6688" max="6688" width="16.140625" style="2" customWidth="1"/>
    <col min="6689" max="6921" width="9.140625" style="2"/>
    <col min="6922" max="6922" width="14.42578125" style="2" customWidth="1"/>
    <col min="6923" max="6923" width="49.7109375" style="2" customWidth="1"/>
    <col min="6924" max="6924" width="17.28515625" style="2" customWidth="1"/>
    <col min="6925" max="6927" width="28.140625" style="2" customWidth="1"/>
    <col min="6928" max="6928" width="15.7109375" style="2" customWidth="1"/>
    <col min="6929" max="6929" width="17.5703125" style="2" customWidth="1"/>
    <col min="6930" max="6930" width="17.7109375" style="2" customWidth="1"/>
    <col min="6931" max="6931" width="20.42578125" style="2" customWidth="1"/>
    <col min="6932" max="6933" width="17.85546875" style="2" bestFit="1" customWidth="1"/>
    <col min="6934" max="6934" width="21.140625" style="2" customWidth="1"/>
    <col min="6935" max="6935" width="33" style="2" customWidth="1"/>
    <col min="6936" max="6936" width="29.140625" style="2" customWidth="1"/>
    <col min="6937" max="6937" width="23.140625" style="2" customWidth="1"/>
    <col min="6938" max="6938" width="25.5703125" style="2" customWidth="1"/>
    <col min="6939" max="6939" width="10.7109375" style="2" bestFit="1" customWidth="1"/>
    <col min="6940" max="6940" width="9.140625" style="2"/>
    <col min="6941" max="6941" width="13.42578125" style="2" customWidth="1"/>
    <col min="6942" max="6942" width="9.140625" style="2"/>
    <col min="6943" max="6943" width="14.7109375" style="2" customWidth="1"/>
    <col min="6944" max="6944" width="16.140625" style="2" customWidth="1"/>
    <col min="6945" max="7177" width="9.140625" style="2"/>
    <col min="7178" max="7178" width="14.42578125" style="2" customWidth="1"/>
    <col min="7179" max="7179" width="49.7109375" style="2" customWidth="1"/>
    <col min="7180" max="7180" width="17.28515625" style="2" customWidth="1"/>
    <col min="7181" max="7183" width="28.140625" style="2" customWidth="1"/>
    <col min="7184" max="7184" width="15.7109375" style="2" customWidth="1"/>
    <col min="7185" max="7185" width="17.5703125" style="2" customWidth="1"/>
    <col min="7186" max="7186" width="17.7109375" style="2" customWidth="1"/>
    <col min="7187" max="7187" width="20.42578125" style="2" customWidth="1"/>
    <col min="7188" max="7189" width="17.85546875" style="2" bestFit="1" customWidth="1"/>
    <col min="7190" max="7190" width="21.140625" style="2" customWidth="1"/>
    <col min="7191" max="7191" width="33" style="2" customWidth="1"/>
    <col min="7192" max="7192" width="29.140625" style="2" customWidth="1"/>
    <col min="7193" max="7193" width="23.140625" style="2" customWidth="1"/>
    <col min="7194" max="7194" width="25.5703125" style="2" customWidth="1"/>
    <col min="7195" max="7195" width="10.7109375" style="2" bestFit="1" customWidth="1"/>
    <col min="7196" max="7196" width="9.140625" style="2"/>
    <col min="7197" max="7197" width="13.42578125" style="2" customWidth="1"/>
    <col min="7198" max="7198" width="9.140625" style="2"/>
    <col min="7199" max="7199" width="14.7109375" style="2" customWidth="1"/>
    <col min="7200" max="7200" width="16.140625" style="2" customWidth="1"/>
    <col min="7201" max="7433" width="9.140625" style="2"/>
    <col min="7434" max="7434" width="14.42578125" style="2" customWidth="1"/>
    <col min="7435" max="7435" width="49.7109375" style="2" customWidth="1"/>
    <col min="7436" max="7436" width="17.28515625" style="2" customWidth="1"/>
    <col min="7437" max="7439" width="28.140625" style="2" customWidth="1"/>
    <col min="7440" max="7440" width="15.7109375" style="2" customWidth="1"/>
    <col min="7441" max="7441" width="17.5703125" style="2" customWidth="1"/>
    <col min="7442" max="7442" width="17.7109375" style="2" customWidth="1"/>
    <col min="7443" max="7443" width="20.42578125" style="2" customWidth="1"/>
    <col min="7444" max="7445" width="17.85546875" style="2" bestFit="1" customWidth="1"/>
    <col min="7446" max="7446" width="21.140625" style="2" customWidth="1"/>
    <col min="7447" max="7447" width="33" style="2" customWidth="1"/>
    <col min="7448" max="7448" width="29.140625" style="2" customWidth="1"/>
    <col min="7449" max="7449" width="23.140625" style="2" customWidth="1"/>
    <col min="7450" max="7450" width="25.5703125" style="2" customWidth="1"/>
    <col min="7451" max="7451" width="10.7109375" style="2" bestFit="1" customWidth="1"/>
    <col min="7452" max="7452" width="9.140625" style="2"/>
    <col min="7453" max="7453" width="13.42578125" style="2" customWidth="1"/>
    <col min="7454" max="7454" width="9.140625" style="2"/>
    <col min="7455" max="7455" width="14.7109375" style="2" customWidth="1"/>
    <col min="7456" max="7456" width="16.140625" style="2" customWidth="1"/>
    <col min="7457" max="7689" width="9.140625" style="2"/>
    <col min="7690" max="7690" width="14.42578125" style="2" customWidth="1"/>
    <col min="7691" max="7691" width="49.7109375" style="2" customWidth="1"/>
    <col min="7692" max="7692" width="17.28515625" style="2" customWidth="1"/>
    <col min="7693" max="7695" width="28.140625" style="2" customWidth="1"/>
    <col min="7696" max="7696" width="15.7109375" style="2" customWidth="1"/>
    <col min="7697" max="7697" width="17.5703125" style="2" customWidth="1"/>
    <col min="7698" max="7698" width="17.7109375" style="2" customWidth="1"/>
    <col min="7699" max="7699" width="20.42578125" style="2" customWidth="1"/>
    <col min="7700" max="7701" width="17.85546875" style="2" bestFit="1" customWidth="1"/>
    <col min="7702" max="7702" width="21.140625" style="2" customWidth="1"/>
    <col min="7703" max="7703" width="33" style="2" customWidth="1"/>
    <col min="7704" max="7704" width="29.140625" style="2" customWidth="1"/>
    <col min="7705" max="7705" width="23.140625" style="2" customWidth="1"/>
    <col min="7706" max="7706" width="25.5703125" style="2" customWidth="1"/>
    <col min="7707" max="7707" width="10.7109375" style="2" bestFit="1" customWidth="1"/>
    <col min="7708" max="7708" width="9.140625" style="2"/>
    <col min="7709" max="7709" width="13.42578125" style="2" customWidth="1"/>
    <col min="7710" max="7710" width="9.140625" style="2"/>
    <col min="7711" max="7711" width="14.7109375" style="2" customWidth="1"/>
    <col min="7712" max="7712" width="16.140625" style="2" customWidth="1"/>
    <col min="7713" max="7945" width="9.140625" style="2"/>
    <col min="7946" max="7946" width="14.42578125" style="2" customWidth="1"/>
    <col min="7947" max="7947" width="49.7109375" style="2" customWidth="1"/>
    <col min="7948" max="7948" width="17.28515625" style="2" customWidth="1"/>
    <col min="7949" max="7951" width="28.140625" style="2" customWidth="1"/>
    <col min="7952" max="7952" width="15.7109375" style="2" customWidth="1"/>
    <col min="7953" max="7953" width="17.5703125" style="2" customWidth="1"/>
    <col min="7954" max="7954" width="17.7109375" style="2" customWidth="1"/>
    <col min="7955" max="7955" width="20.42578125" style="2" customWidth="1"/>
    <col min="7956" max="7957" width="17.85546875" style="2" bestFit="1" customWidth="1"/>
    <col min="7958" max="7958" width="21.140625" style="2" customWidth="1"/>
    <col min="7959" max="7959" width="33" style="2" customWidth="1"/>
    <col min="7960" max="7960" width="29.140625" style="2" customWidth="1"/>
    <col min="7961" max="7961" width="23.140625" style="2" customWidth="1"/>
    <col min="7962" max="7962" width="25.5703125" style="2" customWidth="1"/>
    <col min="7963" max="7963" width="10.7109375" style="2" bestFit="1" customWidth="1"/>
    <col min="7964" max="7964" width="9.140625" style="2"/>
    <col min="7965" max="7965" width="13.42578125" style="2" customWidth="1"/>
    <col min="7966" max="7966" width="9.140625" style="2"/>
    <col min="7967" max="7967" width="14.7109375" style="2" customWidth="1"/>
    <col min="7968" max="7968" width="16.140625" style="2" customWidth="1"/>
    <col min="7969" max="8201" width="9.140625" style="2"/>
    <col min="8202" max="8202" width="14.42578125" style="2" customWidth="1"/>
    <col min="8203" max="8203" width="49.7109375" style="2" customWidth="1"/>
    <col min="8204" max="8204" width="17.28515625" style="2" customWidth="1"/>
    <col min="8205" max="8207" width="28.140625" style="2" customWidth="1"/>
    <col min="8208" max="8208" width="15.7109375" style="2" customWidth="1"/>
    <col min="8209" max="8209" width="17.5703125" style="2" customWidth="1"/>
    <col min="8210" max="8210" width="17.7109375" style="2" customWidth="1"/>
    <col min="8211" max="8211" width="20.42578125" style="2" customWidth="1"/>
    <col min="8212" max="8213" width="17.85546875" style="2" bestFit="1" customWidth="1"/>
    <col min="8214" max="8214" width="21.140625" style="2" customWidth="1"/>
    <col min="8215" max="8215" width="33" style="2" customWidth="1"/>
    <col min="8216" max="8216" width="29.140625" style="2" customWidth="1"/>
    <col min="8217" max="8217" width="23.140625" style="2" customWidth="1"/>
    <col min="8218" max="8218" width="25.5703125" style="2" customWidth="1"/>
    <col min="8219" max="8219" width="10.7109375" style="2" bestFit="1" customWidth="1"/>
    <col min="8220" max="8220" width="9.140625" style="2"/>
    <col min="8221" max="8221" width="13.42578125" style="2" customWidth="1"/>
    <col min="8222" max="8222" width="9.140625" style="2"/>
    <col min="8223" max="8223" width="14.7109375" style="2" customWidth="1"/>
    <col min="8224" max="8224" width="16.140625" style="2" customWidth="1"/>
    <col min="8225" max="8457" width="9.140625" style="2"/>
    <col min="8458" max="8458" width="14.42578125" style="2" customWidth="1"/>
    <col min="8459" max="8459" width="49.7109375" style="2" customWidth="1"/>
    <col min="8460" max="8460" width="17.28515625" style="2" customWidth="1"/>
    <col min="8461" max="8463" width="28.140625" style="2" customWidth="1"/>
    <col min="8464" max="8464" width="15.7109375" style="2" customWidth="1"/>
    <col min="8465" max="8465" width="17.5703125" style="2" customWidth="1"/>
    <col min="8466" max="8466" width="17.7109375" style="2" customWidth="1"/>
    <col min="8467" max="8467" width="20.42578125" style="2" customWidth="1"/>
    <col min="8468" max="8469" width="17.85546875" style="2" bestFit="1" customWidth="1"/>
    <col min="8470" max="8470" width="21.140625" style="2" customWidth="1"/>
    <col min="8471" max="8471" width="33" style="2" customWidth="1"/>
    <col min="8472" max="8472" width="29.140625" style="2" customWidth="1"/>
    <col min="8473" max="8473" width="23.140625" style="2" customWidth="1"/>
    <col min="8474" max="8474" width="25.5703125" style="2" customWidth="1"/>
    <col min="8475" max="8475" width="10.7109375" style="2" bestFit="1" customWidth="1"/>
    <col min="8476" max="8476" width="9.140625" style="2"/>
    <col min="8477" max="8477" width="13.42578125" style="2" customWidth="1"/>
    <col min="8478" max="8478" width="9.140625" style="2"/>
    <col min="8479" max="8479" width="14.7109375" style="2" customWidth="1"/>
    <col min="8480" max="8480" width="16.140625" style="2" customWidth="1"/>
    <col min="8481" max="8713" width="9.140625" style="2"/>
    <col min="8714" max="8714" width="14.42578125" style="2" customWidth="1"/>
    <col min="8715" max="8715" width="49.7109375" style="2" customWidth="1"/>
    <col min="8716" max="8716" width="17.28515625" style="2" customWidth="1"/>
    <col min="8717" max="8719" width="28.140625" style="2" customWidth="1"/>
    <col min="8720" max="8720" width="15.7109375" style="2" customWidth="1"/>
    <col min="8721" max="8721" width="17.5703125" style="2" customWidth="1"/>
    <col min="8722" max="8722" width="17.7109375" style="2" customWidth="1"/>
    <col min="8723" max="8723" width="20.42578125" style="2" customWidth="1"/>
    <col min="8724" max="8725" width="17.85546875" style="2" bestFit="1" customWidth="1"/>
    <col min="8726" max="8726" width="21.140625" style="2" customWidth="1"/>
    <col min="8727" max="8727" width="33" style="2" customWidth="1"/>
    <col min="8728" max="8728" width="29.140625" style="2" customWidth="1"/>
    <col min="8729" max="8729" width="23.140625" style="2" customWidth="1"/>
    <col min="8730" max="8730" width="25.5703125" style="2" customWidth="1"/>
    <col min="8731" max="8731" width="10.7109375" style="2" bestFit="1" customWidth="1"/>
    <col min="8732" max="8732" width="9.140625" style="2"/>
    <col min="8733" max="8733" width="13.42578125" style="2" customWidth="1"/>
    <col min="8734" max="8734" width="9.140625" style="2"/>
    <col min="8735" max="8735" width="14.7109375" style="2" customWidth="1"/>
    <col min="8736" max="8736" width="16.140625" style="2" customWidth="1"/>
    <col min="8737" max="8969" width="9.140625" style="2"/>
    <col min="8970" max="8970" width="14.42578125" style="2" customWidth="1"/>
    <col min="8971" max="8971" width="49.7109375" style="2" customWidth="1"/>
    <col min="8972" max="8972" width="17.28515625" style="2" customWidth="1"/>
    <col min="8973" max="8975" width="28.140625" style="2" customWidth="1"/>
    <col min="8976" max="8976" width="15.7109375" style="2" customWidth="1"/>
    <col min="8977" max="8977" width="17.5703125" style="2" customWidth="1"/>
    <col min="8978" max="8978" width="17.7109375" style="2" customWidth="1"/>
    <col min="8979" max="8979" width="20.42578125" style="2" customWidth="1"/>
    <col min="8980" max="8981" width="17.85546875" style="2" bestFit="1" customWidth="1"/>
    <col min="8982" max="8982" width="21.140625" style="2" customWidth="1"/>
    <col min="8983" max="8983" width="33" style="2" customWidth="1"/>
    <col min="8984" max="8984" width="29.140625" style="2" customWidth="1"/>
    <col min="8985" max="8985" width="23.140625" style="2" customWidth="1"/>
    <col min="8986" max="8986" width="25.5703125" style="2" customWidth="1"/>
    <col min="8987" max="8987" width="10.7109375" style="2" bestFit="1" customWidth="1"/>
    <col min="8988" max="8988" width="9.140625" style="2"/>
    <col min="8989" max="8989" width="13.42578125" style="2" customWidth="1"/>
    <col min="8990" max="8990" width="9.140625" style="2"/>
    <col min="8991" max="8991" width="14.7109375" style="2" customWidth="1"/>
    <col min="8992" max="8992" width="16.140625" style="2" customWidth="1"/>
    <col min="8993" max="9225" width="9.140625" style="2"/>
    <col min="9226" max="9226" width="14.42578125" style="2" customWidth="1"/>
    <col min="9227" max="9227" width="49.7109375" style="2" customWidth="1"/>
    <col min="9228" max="9228" width="17.28515625" style="2" customWidth="1"/>
    <col min="9229" max="9231" width="28.140625" style="2" customWidth="1"/>
    <col min="9232" max="9232" width="15.7109375" style="2" customWidth="1"/>
    <col min="9233" max="9233" width="17.5703125" style="2" customWidth="1"/>
    <col min="9234" max="9234" width="17.7109375" style="2" customWidth="1"/>
    <col min="9235" max="9235" width="20.42578125" style="2" customWidth="1"/>
    <col min="9236" max="9237" width="17.85546875" style="2" bestFit="1" customWidth="1"/>
    <col min="9238" max="9238" width="21.140625" style="2" customWidth="1"/>
    <col min="9239" max="9239" width="33" style="2" customWidth="1"/>
    <col min="9240" max="9240" width="29.140625" style="2" customWidth="1"/>
    <col min="9241" max="9241" width="23.140625" style="2" customWidth="1"/>
    <col min="9242" max="9242" width="25.5703125" style="2" customWidth="1"/>
    <col min="9243" max="9243" width="10.7109375" style="2" bestFit="1" customWidth="1"/>
    <col min="9244" max="9244" width="9.140625" style="2"/>
    <col min="9245" max="9245" width="13.42578125" style="2" customWidth="1"/>
    <col min="9246" max="9246" width="9.140625" style="2"/>
    <col min="9247" max="9247" width="14.7109375" style="2" customWidth="1"/>
    <col min="9248" max="9248" width="16.140625" style="2" customWidth="1"/>
    <col min="9249" max="9481" width="9.140625" style="2"/>
    <col min="9482" max="9482" width="14.42578125" style="2" customWidth="1"/>
    <col min="9483" max="9483" width="49.7109375" style="2" customWidth="1"/>
    <col min="9484" max="9484" width="17.28515625" style="2" customWidth="1"/>
    <col min="9485" max="9487" width="28.140625" style="2" customWidth="1"/>
    <col min="9488" max="9488" width="15.7109375" style="2" customWidth="1"/>
    <col min="9489" max="9489" width="17.5703125" style="2" customWidth="1"/>
    <col min="9490" max="9490" width="17.7109375" style="2" customWidth="1"/>
    <col min="9491" max="9491" width="20.42578125" style="2" customWidth="1"/>
    <col min="9492" max="9493" width="17.85546875" style="2" bestFit="1" customWidth="1"/>
    <col min="9494" max="9494" width="21.140625" style="2" customWidth="1"/>
    <col min="9495" max="9495" width="33" style="2" customWidth="1"/>
    <col min="9496" max="9496" width="29.140625" style="2" customWidth="1"/>
    <col min="9497" max="9497" width="23.140625" style="2" customWidth="1"/>
    <col min="9498" max="9498" width="25.5703125" style="2" customWidth="1"/>
    <col min="9499" max="9499" width="10.7109375" style="2" bestFit="1" customWidth="1"/>
    <col min="9500" max="9500" width="9.140625" style="2"/>
    <col min="9501" max="9501" width="13.42578125" style="2" customWidth="1"/>
    <col min="9502" max="9502" width="9.140625" style="2"/>
    <col min="9503" max="9503" width="14.7109375" style="2" customWidth="1"/>
    <col min="9504" max="9504" width="16.140625" style="2" customWidth="1"/>
    <col min="9505" max="9737" width="9.140625" style="2"/>
    <col min="9738" max="9738" width="14.42578125" style="2" customWidth="1"/>
    <col min="9739" max="9739" width="49.7109375" style="2" customWidth="1"/>
    <col min="9740" max="9740" width="17.28515625" style="2" customWidth="1"/>
    <col min="9741" max="9743" width="28.140625" style="2" customWidth="1"/>
    <col min="9744" max="9744" width="15.7109375" style="2" customWidth="1"/>
    <col min="9745" max="9745" width="17.5703125" style="2" customWidth="1"/>
    <col min="9746" max="9746" width="17.7109375" style="2" customWidth="1"/>
    <col min="9747" max="9747" width="20.42578125" style="2" customWidth="1"/>
    <col min="9748" max="9749" width="17.85546875" style="2" bestFit="1" customWidth="1"/>
    <col min="9750" max="9750" width="21.140625" style="2" customWidth="1"/>
    <col min="9751" max="9751" width="33" style="2" customWidth="1"/>
    <col min="9752" max="9752" width="29.140625" style="2" customWidth="1"/>
    <col min="9753" max="9753" width="23.140625" style="2" customWidth="1"/>
    <col min="9754" max="9754" width="25.5703125" style="2" customWidth="1"/>
    <col min="9755" max="9755" width="10.7109375" style="2" bestFit="1" customWidth="1"/>
    <col min="9756" max="9756" width="9.140625" style="2"/>
    <col min="9757" max="9757" width="13.42578125" style="2" customWidth="1"/>
    <col min="9758" max="9758" width="9.140625" style="2"/>
    <col min="9759" max="9759" width="14.7109375" style="2" customWidth="1"/>
    <col min="9760" max="9760" width="16.140625" style="2" customWidth="1"/>
    <col min="9761" max="9993" width="9.140625" style="2"/>
    <col min="9994" max="9994" width="14.42578125" style="2" customWidth="1"/>
    <col min="9995" max="9995" width="49.7109375" style="2" customWidth="1"/>
    <col min="9996" max="9996" width="17.28515625" style="2" customWidth="1"/>
    <col min="9997" max="9999" width="28.140625" style="2" customWidth="1"/>
    <col min="10000" max="10000" width="15.7109375" style="2" customWidth="1"/>
    <col min="10001" max="10001" width="17.5703125" style="2" customWidth="1"/>
    <col min="10002" max="10002" width="17.7109375" style="2" customWidth="1"/>
    <col min="10003" max="10003" width="20.42578125" style="2" customWidth="1"/>
    <col min="10004" max="10005" width="17.85546875" style="2" bestFit="1" customWidth="1"/>
    <col min="10006" max="10006" width="21.140625" style="2" customWidth="1"/>
    <col min="10007" max="10007" width="33" style="2" customWidth="1"/>
    <col min="10008" max="10008" width="29.140625" style="2" customWidth="1"/>
    <col min="10009" max="10009" width="23.140625" style="2" customWidth="1"/>
    <col min="10010" max="10010" width="25.5703125" style="2" customWidth="1"/>
    <col min="10011" max="10011" width="10.7109375" style="2" bestFit="1" customWidth="1"/>
    <col min="10012" max="10012" width="9.140625" style="2"/>
    <col min="10013" max="10013" width="13.42578125" style="2" customWidth="1"/>
    <col min="10014" max="10014" width="9.140625" style="2"/>
    <col min="10015" max="10015" width="14.7109375" style="2" customWidth="1"/>
    <col min="10016" max="10016" width="16.140625" style="2" customWidth="1"/>
    <col min="10017" max="10249" width="9.140625" style="2"/>
    <col min="10250" max="10250" width="14.42578125" style="2" customWidth="1"/>
    <col min="10251" max="10251" width="49.7109375" style="2" customWidth="1"/>
    <col min="10252" max="10252" width="17.28515625" style="2" customWidth="1"/>
    <col min="10253" max="10255" width="28.140625" style="2" customWidth="1"/>
    <col min="10256" max="10256" width="15.7109375" style="2" customWidth="1"/>
    <col min="10257" max="10257" width="17.5703125" style="2" customWidth="1"/>
    <col min="10258" max="10258" width="17.7109375" style="2" customWidth="1"/>
    <col min="10259" max="10259" width="20.42578125" style="2" customWidth="1"/>
    <col min="10260" max="10261" width="17.85546875" style="2" bestFit="1" customWidth="1"/>
    <col min="10262" max="10262" width="21.140625" style="2" customWidth="1"/>
    <col min="10263" max="10263" width="33" style="2" customWidth="1"/>
    <col min="10264" max="10264" width="29.140625" style="2" customWidth="1"/>
    <col min="10265" max="10265" width="23.140625" style="2" customWidth="1"/>
    <col min="10266" max="10266" width="25.5703125" style="2" customWidth="1"/>
    <col min="10267" max="10267" width="10.7109375" style="2" bestFit="1" customWidth="1"/>
    <col min="10268" max="10268" width="9.140625" style="2"/>
    <col min="10269" max="10269" width="13.42578125" style="2" customWidth="1"/>
    <col min="10270" max="10270" width="9.140625" style="2"/>
    <col min="10271" max="10271" width="14.7109375" style="2" customWidth="1"/>
    <col min="10272" max="10272" width="16.140625" style="2" customWidth="1"/>
    <col min="10273" max="10505" width="9.140625" style="2"/>
    <col min="10506" max="10506" width="14.42578125" style="2" customWidth="1"/>
    <col min="10507" max="10507" width="49.7109375" style="2" customWidth="1"/>
    <col min="10508" max="10508" width="17.28515625" style="2" customWidth="1"/>
    <col min="10509" max="10511" width="28.140625" style="2" customWidth="1"/>
    <col min="10512" max="10512" width="15.7109375" style="2" customWidth="1"/>
    <col min="10513" max="10513" width="17.5703125" style="2" customWidth="1"/>
    <col min="10514" max="10514" width="17.7109375" style="2" customWidth="1"/>
    <col min="10515" max="10515" width="20.42578125" style="2" customWidth="1"/>
    <col min="10516" max="10517" width="17.85546875" style="2" bestFit="1" customWidth="1"/>
    <col min="10518" max="10518" width="21.140625" style="2" customWidth="1"/>
    <col min="10519" max="10519" width="33" style="2" customWidth="1"/>
    <col min="10520" max="10520" width="29.140625" style="2" customWidth="1"/>
    <col min="10521" max="10521" width="23.140625" style="2" customWidth="1"/>
    <col min="10522" max="10522" width="25.5703125" style="2" customWidth="1"/>
    <col min="10523" max="10523" width="10.7109375" style="2" bestFit="1" customWidth="1"/>
    <col min="10524" max="10524" width="9.140625" style="2"/>
    <col min="10525" max="10525" width="13.42578125" style="2" customWidth="1"/>
    <col min="10526" max="10526" width="9.140625" style="2"/>
    <col min="10527" max="10527" width="14.7109375" style="2" customWidth="1"/>
    <col min="10528" max="10528" width="16.140625" style="2" customWidth="1"/>
    <col min="10529" max="10761" width="9.140625" style="2"/>
    <col min="10762" max="10762" width="14.42578125" style="2" customWidth="1"/>
    <col min="10763" max="10763" width="49.7109375" style="2" customWidth="1"/>
    <col min="10764" max="10764" width="17.28515625" style="2" customWidth="1"/>
    <col min="10765" max="10767" width="28.140625" style="2" customWidth="1"/>
    <col min="10768" max="10768" width="15.7109375" style="2" customWidth="1"/>
    <col min="10769" max="10769" width="17.5703125" style="2" customWidth="1"/>
    <col min="10770" max="10770" width="17.7109375" style="2" customWidth="1"/>
    <col min="10771" max="10771" width="20.42578125" style="2" customWidth="1"/>
    <col min="10772" max="10773" width="17.85546875" style="2" bestFit="1" customWidth="1"/>
    <col min="10774" max="10774" width="21.140625" style="2" customWidth="1"/>
    <col min="10775" max="10775" width="33" style="2" customWidth="1"/>
    <col min="10776" max="10776" width="29.140625" style="2" customWidth="1"/>
    <col min="10777" max="10777" width="23.140625" style="2" customWidth="1"/>
    <col min="10778" max="10778" width="25.5703125" style="2" customWidth="1"/>
    <col min="10779" max="10779" width="10.7109375" style="2" bestFit="1" customWidth="1"/>
    <col min="10780" max="10780" width="9.140625" style="2"/>
    <col min="10781" max="10781" width="13.42578125" style="2" customWidth="1"/>
    <col min="10782" max="10782" width="9.140625" style="2"/>
    <col min="10783" max="10783" width="14.7109375" style="2" customWidth="1"/>
    <col min="10784" max="10784" width="16.140625" style="2" customWidth="1"/>
    <col min="10785" max="11017" width="9.140625" style="2"/>
    <col min="11018" max="11018" width="14.42578125" style="2" customWidth="1"/>
    <col min="11019" max="11019" width="49.7109375" style="2" customWidth="1"/>
    <col min="11020" max="11020" width="17.28515625" style="2" customWidth="1"/>
    <col min="11021" max="11023" width="28.140625" style="2" customWidth="1"/>
    <col min="11024" max="11024" width="15.7109375" style="2" customWidth="1"/>
    <col min="11025" max="11025" width="17.5703125" style="2" customWidth="1"/>
    <col min="11026" max="11026" width="17.7109375" style="2" customWidth="1"/>
    <col min="11027" max="11027" width="20.42578125" style="2" customWidth="1"/>
    <col min="11028" max="11029" width="17.85546875" style="2" bestFit="1" customWidth="1"/>
    <col min="11030" max="11030" width="21.140625" style="2" customWidth="1"/>
    <col min="11031" max="11031" width="33" style="2" customWidth="1"/>
    <col min="11032" max="11032" width="29.140625" style="2" customWidth="1"/>
    <col min="11033" max="11033" width="23.140625" style="2" customWidth="1"/>
    <col min="11034" max="11034" width="25.5703125" style="2" customWidth="1"/>
    <col min="11035" max="11035" width="10.7109375" style="2" bestFit="1" customWidth="1"/>
    <col min="11036" max="11036" width="9.140625" style="2"/>
    <col min="11037" max="11037" width="13.42578125" style="2" customWidth="1"/>
    <col min="11038" max="11038" width="9.140625" style="2"/>
    <col min="11039" max="11039" width="14.7109375" style="2" customWidth="1"/>
    <col min="11040" max="11040" width="16.140625" style="2" customWidth="1"/>
    <col min="11041" max="11273" width="9.140625" style="2"/>
    <col min="11274" max="11274" width="14.42578125" style="2" customWidth="1"/>
    <col min="11275" max="11275" width="49.7109375" style="2" customWidth="1"/>
    <col min="11276" max="11276" width="17.28515625" style="2" customWidth="1"/>
    <col min="11277" max="11279" width="28.140625" style="2" customWidth="1"/>
    <col min="11280" max="11280" width="15.7109375" style="2" customWidth="1"/>
    <col min="11281" max="11281" width="17.5703125" style="2" customWidth="1"/>
    <col min="11282" max="11282" width="17.7109375" style="2" customWidth="1"/>
    <col min="11283" max="11283" width="20.42578125" style="2" customWidth="1"/>
    <col min="11284" max="11285" width="17.85546875" style="2" bestFit="1" customWidth="1"/>
    <col min="11286" max="11286" width="21.140625" style="2" customWidth="1"/>
    <col min="11287" max="11287" width="33" style="2" customWidth="1"/>
    <col min="11288" max="11288" width="29.140625" style="2" customWidth="1"/>
    <col min="11289" max="11289" width="23.140625" style="2" customWidth="1"/>
    <col min="11290" max="11290" width="25.5703125" style="2" customWidth="1"/>
    <col min="11291" max="11291" width="10.7109375" style="2" bestFit="1" customWidth="1"/>
    <col min="11292" max="11292" width="9.140625" style="2"/>
    <col min="11293" max="11293" width="13.42578125" style="2" customWidth="1"/>
    <col min="11294" max="11294" width="9.140625" style="2"/>
    <col min="11295" max="11295" width="14.7109375" style="2" customWidth="1"/>
    <col min="11296" max="11296" width="16.140625" style="2" customWidth="1"/>
    <col min="11297" max="11529" width="9.140625" style="2"/>
    <col min="11530" max="11530" width="14.42578125" style="2" customWidth="1"/>
    <col min="11531" max="11531" width="49.7109375" style="2" customWidth="1"/>
    <col min="11532" max="11532" width="17.28515625" style="2" customWidth="1"/>
    <col min="11533" max="11535" width="28.140625" style="2" customWidth="1"/>
    <col min="11536" max="11536" width="15.7109375" style="2" customWidth="1"/>
    <col min="11537" max="11537" width="17.5703125" style="2" customWidth="1"/>
    <col min="11538" max="11538" width="17.7109375" style="2" customWidth="1"/>
    <col min="11539" max="11539" width="20.42578125" style="2" customWidth="1"/>
    <col min="11540" max="11541" width="17.85546875" style="2" bestFit="1" customWidth="1"/>
    <col min="11542" max="11542" width="21.140625" style="2" customWidth="1"/>
    <col min="11543" max="11543" width="33" style="2" customWidth="1"/>
    <col min="11544" max="11544" width="29.140625" style="2" customWidth="1"/>
    <col min="11545" max="11545" width="23.140625" style="2" customWidth="1"/>
    <col min="11546" max="11546" width="25.5703125" style="2" customWidth="1"/>
    <col min="11547" max="11547" width="10.7109375" style="2" bestFit="1" customWidth="1"/>
    <col min="11548" max="11548" width="9.140625" style="2"/>
    <col min="11549" max="11549" width="13.42578125" style="2" customWidth="1"/>
    <col min="11550" max="11550" width="9.140625" style="2"/>
    <col min="11551" max="11551" width="14.7109375" style="2" customWidth="1"/>
    <col min="11552" max="11552" width="16.140625" style="2" customWidth="1"/>
    <col min="11553" max="11785" width="9.140625" style="2"/>
    <col min="11786" max="11786" width="14.42578125" style="2" customWidth="1"/>
    <col min="11787" max="11787" width="49.7109375" style="2" customWidth="1"/>
    <col min="11788" max="11788" width="17.28515625" style="2" customWidth="1"/>
    <col min="11789" max="11791" width="28.140625" style="2" customWidth="1"/>
    <col min="11792" max="11792" width="15.7109375" style="2" customWidth="1"/>
    <col min="11793" max="11793" width="17.5703125" style="2" customWidth="1"/>
    <col min="11794" max="11794" width="17.7109375" style="2" customWidth="1"/>
    <col min="11795" max="11795" width="20.42578125" style="2" customWidth="1"/>
    <col min="11796" max="11797" width="17.85546875" style="2" bestFit="1" customWidth="1"/>
    <col min="11798" max="11798" width="21.140625" style="2" customWidth="1"/>
    <col min="11799" max="11799" width="33" style="2" customWidth="1"/>
    <col min="11800" max="11800" width="29.140625" style="2" customWidth="1"/>
    <col min="11801" max="11801" width="23.140625" style="2" customWidth="1"/>
    <col min="11802" max="11802" width="25.5703125" style="2" customWidth="1"/>
    <col min="11803" max="11803" width="10.7109375" style="2" bestFit="1" customWidth="1"/>
    <col min="11804" max="11804" width="9.140625" style="2"/>
    <col min="11805" max="11805" width="13.42578125" style="2" customWidth="1"/>
    <col min="11806" max="11806" width="9.140625" style="2"/>
    <col min="11807" max="11807" width="14.7109375" style="2" customWidth="1"/>
    <col min="11808" max="11808" width="16.140625" style="2" customWidth="1"/>
    <col min="11809" max="12041" width="9.140625" style="2"/>
    <col min="12042" max="12042" width="14.42578125" style="2" customWidth="1"/>
    <col min="12043" max="12043" width="49.7109375" style="2" customWidth="1"/>
    <col min="12044" max="12044" width="17.28515625" style="2" customWidth="1"/>
    <col min="12045" max="12047" width="28.140625" style="2" customWidth="1"/>
    <col min="12048" max="12048" width="15.7109375" style="2" customWidth="1"/>
    <col min="12049" max="12049" width="17.5703125" style="2" customWidth="1"/>
    <col min="12050" max="12050" width="17.7109375" style="2" customWidth="1"/>
    <col min="12051" max="12051" width="20.42578125" style="2" customWidth="1"/>
    <col min="12052" max="12053" width="17.85546875" style="2" bestFit="1" customWidth="1"/>
    <col min="12054" max="12054" width="21.140625" style="2" customWidth="1"/>
    <col min="12055" max="12055" width="33" style="2" customWidth="1"/>
    <col min="12056" max="12056" width="29.140625" style="2" customWidth="1"/>
    <col min="12057" max="12057" width="23.140625" style="2" customWidth="1"/>
    <col min="12058" max="12058" width="25.5703125" style="2" customWidth="1"/>
    <col min="12059" max="12059" width="10.7109375" style="2" bestFit="1" customWidth="1"/>
    <col min="12060" max="12060" width="9.140625" style="2"/>
    <col min="12061" max="12061" width="13.42578125" style="2" customWidth="1"/>
    <col min="12062" max="12062" width="9.140625" style="2"/>
    <col min="12063" max="12063" width="14.7109375" style="2" customWidth="1"/>
    <col min="12064" max="12064" width="16.140625" style="2" customWidth="1"/>
    <col min="12065" max="12297" width="9.140625" style="2"/>
    <col min="12298" max="12298" width="14.42578125" style="2" customWidth="1"/>
    <col min="12299" max="12299" width="49.7109375" style="2" customWidth="1"/>
    <col min="12300" max="12300" width="17.28515625" style="2" customWidth="1"/>
    <col min="12301" max="12303" width="28.140625" style="2" customWidth="1"/>
    <col min="12304" max="12304" width="15.7109375" style="2" customWidth="1"/>
    <col min="12305" max="12305" width="17.5703125" style="2" customWidth="1"/>
    <col min="12306" max="12306" width="17.7109375" style="2" customWidth="1"/>
    <col min="12307" max="12307" width="20.42578125" style="2" customWidth="1"/>
    <col min="12308" max="12309" width="17.85546875" style="2" bestFit="1" customWidth="1"/>
    <col min="12310" max="12310" width="21.140625" style="2" customWidth="1"/>
    <col min="12311" max="12311" width="33" style="2" customWidth="1"/>
    <col min="12312" max="12312" width="29.140625" style="2" customWidth="1"/>
    <col min="12313" max="12313" width="23.140625" style="2" customWidth="1"/>
    <col min="12314" max="12314" width="25.5703125" style="2" customWidth="1"/>
    <col min="12315" max="12315" width="10.7109375" style="2" bestFit="1" customWidth="1"/>
    <col min="12316" max="12316" width="9.140625" style="2"/>
    <col min="12317" max="12317" width="13.42578125" style="2" customWidth="1"/>
    <col min="12318" max="12318" width="9.140625" style="2"/>
    <col min="12319" max="12319" width="14.7109375" style="2" customWidth="1"/>
    <col min="12320" max="12320" width="16.140625" style="2" customWidth="1"/>
    <col min="12321" max="12553" width="9.140625" style="2"/>
    <col min="12554" max="12554" width="14.42578125" style="2" customWidth="1"/>
    <col min="12555" max="12555" width="49.7109375" style="2" customWidth="1"/>
    <col min="12556" max="12556" width="17.28515625" style="2" customWidth="1"/>
    <col min="12557" max="12559" width="28.140625" style="2" customWidth="1"/>
    <col min="12560" max="12560" width="15.7109375" style="2" customWidth="1"/>
    <col min="12561" max="12561" width="17.5703125" style="2" customWidth="1"/>
    <col min="12562" max="12562" width="17.7109375" style="2" customWidth="1"/>
    <col min="12563" max="12563" width="20.42578125" style="2" customWidth="1"/>
    <col min="12564" max="12565" width="17.85546875" style="2" bestFit="1" customWidth="1"/>
    <col min="12566" max="12566" width="21.140625" style="2" customWidth="1"/>
    <col min="12567" max="12567" width="33" style="2" customWidth="1"/>
    <col min="12568" max="12568" width="29.140625" style="2" customWidth="1"/>
    <col min="12569" max="12569" width="23.140625" style="2" customWidth="1"/>
    <col min="12570" max="12570" width="25.5703125" style="2" customWidth="1"/>
    <col min="12571" max="12571" width="10.7109375" style="2" bestFit="1" customWidth="1"/>
    <col min="12572" max="12572" width="9.140625" style="2"/>
    <col min="12573" max="12573" width="13.42578125" style="2" customWidth="1"/>
    <col min="12574" max="12574" width="9.140625" style="2"/>
    <col min="12575" max="12575" width="14.7109375" style="2" customWidth="1"/>
    <col min="12576" max="12576" width="16.140625" style="2" customWidth="1"/>
    <col min="12577" max="12809" width="9.140625" style="2"/>
    <col min="12810" max="12810" width="14.42578125" style="2" customWidth="1"/>
    <col min="12811" max="12811" width="49.7109375" style="2" customWidth="1"/>
    <col min="12812" max="12812" width="17.28515625" style="2" customWidth="1"/>
    <col min="12813" max="12815" width="28.140625" style="2" customWidth="1"/>
    <col min="12816" max="12816" width="15.7109375" style="2" customWidth="1"/>
    <col min="12817" max="12817" width="17.5703125" style="2" customWidth="1"/>
    <col min="12818" max="12818" width="17.7109375" style="2" customWidth="1"/>
    <col min="12819" max="12819" width="20.42578125" style="2" customWidth="1"/>
    <col min="12820" max="12821" width="17.85546875" style="2" bestFit="1" customWidth="1"/>
    <col min="12822" max="12822" width="21.140625" style="2" customWidth="1"/>
    <col min="12823" max="12823" width="33" style="2" customWidth="1"/>
    <col min="12824" max="12824" width="29.140625" style="2" customWidth="1"/>
    <col min="12825" max="12825" width="23.140625" style="2" customWidth="1"/>
    <col min="12826" max="12826" width="25.5703125" style="2" customWidth="1"/>
    <col min="12827" max="12827" width="10.7109375" style="2" bestFit="1" customWidth="1"/>
    <col min="12828" max="12828" width="9.140625" style="2"/>
    <col min="12829" max="12829" width="13.42578125" style="2" customWidth="1"/>
    <col min="12830" max="12830" width="9.140625" style="2"/>
    <col min="12831" max="12831" width="14.7109375" style="2" customWidth="1"/>
    <col min="12832" max="12832" width="16.140625" style="2" customWidth="1"/>
    <col min="12833" max="13065" width="9.140625" style="2"/>
    <col min="13066" max="13066" width="14.42578125" style="2" customWidth="1"/>
    <col min="13067" max="13067" width="49.7109375" style="2" customWidth="1"/>
    <col min="13068" max="13068" width="17.28515625" style="2" customWidth="1"/>
    <col min="13069" max="13071" width="28.140625" style="2" customWidth="1"/>
    <col min="13072" max="13072" width="15.7109375" style="2" customWidth="1"/>
    <col min="13073" max="13073" width="17.5703125" style="2" customWidth="1"/>
    <col min="13074" max="13074" width="17.7109375" style="2" customWidth="1"/>
    <col min="13075" max="13075" width="20.42578125" style="2" customWidth="1"/>
    <col min="13076" max="13077" width="17.85546875" style="2" bestFit="1" customWidth="1"/>
    <col min="13078" max="13078" width="21.140625" style="2" customWidth="1"/>
    <col min="13079" max="13079" width="33" style="2" customWidth="1"/>
    <col min="13080" max="13080" width="29.140625" style="2" customWidth="1"/>
    <col min="13081" max="13081" width="23.140625" style="2" customWidth="1"/>
    <col min="13082" max="13082" width="25.5703125" style="2" customWidth="1"/>
    <col min="13083" max="13083" width="10.7109375" style="2" bestFit="1" customWidth="1"/>
    <col min="13084" max="13084" width="9.140625" style="2"/>
    <col min="13085" max="13085" width="13.42578125" style="2" customWidth="1"/>
    <col min="13086" max="13086" width="9.140625" style="2"/>
    <col min="13087" max="13087" width="14.7109375" style="2" customWidth="1"/>
    <col min="13088" max="13088" width="16.140625" style="2" customWidth="1"/>
    <col min="13089" max="13321" width="9.140625" style="2"/>
    <col min="13322" max="13322" width="14.42578125" style="2" customWidth="1"/>
    <col min="13323" max="13323" width="49.7109375" style="2" customWidth="1"/>
    <col min="13324" max="13324" width="17.28515625" style="2" customWidth="1"/>
    <col min="13325" max="13327" width="28.140625" style="2" customWidth="1"/>
    <col min="13328" max="13328" width="15.7109375" style="2" customWidth="1"/>
    <col min="13329" max="13329" width="17.5703125" style="2" customWidth="1"/>
    <col min="13330" max="13330" width="17.7109375" style="2" customWidth="1"/>
    <col min="13331" max="13331" width="20.42578125" style="2" customWidth="1"/>
    <col min="13332" max="13333" width="17.85546875" style="2" bestFit="1" customWidth="1"/>
    <col min="13334" max="13334" width="21.140625" style="2" customWidth="1"/>
    <col min="13335" max="13335" width="33" style="2" customWidth="1"/>
    <col min="13336" max="13336" width="29.140625" style="2" customWidth="1"/>
    <col min="13337" max="13337" width="23.140625" style="2" customWidth="1"/>
    <col min="13338" max="13338" width="25.5703125" style="2" customWidth="1"/>
    <col min="13339" max="13339" width="10.7109375" style="2" bestFit="1" customWidth="1"/>
    <col min="13340" max="13340" width="9.140625" style="2"/>
    <col min="13341" max="13341" width="13.42578125" style="2" customWidth="1"/>
    <col min="13342" max="13342" width="9.140625" style="2"/>
    <col min="13343" max="13343" width="14.7109375" style="2" customWidth="1"/>
    <col min="13344" max="13344" width="16.140625" style="2" customWidth="1"/>
    <col min="13345" max="13577" width="9.140625" style="2"/>
    <col min="13578" max="13578" width="14.42578125" style="2" customWidth="1"/>
    <col min="13579" max="13579" width="49.7109375" style="2" customWidth="1"/>
    <col min="13580" max="13580" width="17.28515625" style="2" customWidth="1"/>
    <col min="13581" max="13583" width="28.140625" style="2" customWidth="1"/>
    <col min="13584" max="13584" width="15.7109375" style="2" customWidth="1"/>
    <col min="13585" max="13585" width="17.5703125" style="2" customWidth="1"/>
    <col min="13586" max="13586" width="17.7109375" style="2" customWidth="1"/>
    <col min="13587" max="13587" width="20.42578125" style="2" customWidth="1"/>
    <col min="13588" max="13589" width="17.85546875" style="2" bestFit="1" customWidth="1"/>
    <col min="13590" max="13590" width="21.140625" style="2" customWidth="1"/>
    <col min="13591" max="13591" width="33" style="2" customWidth="1"/>
    <col min="13592" max="13592" width="29.140625" style="2" customWidth="1"/>
    <col min="13593" max="13593" width="23.140625" style="2" customWidth="1"/>
    <col min="13594" max="13594" width="25.5703125" style="2" customWidth="1"/>
    <col min="13595" max="13595" width="10.7109375" style="2" bestFit="1" customWidth="1"/>
    <col min="13596" max="13596" width="9.140625" style="2"/>
    <col min="13597" max="13597" width="13.42578125" style="2" customWidth="1"/>
    <col min="13598" max="13598" width="9.140625" style="2"/>
    <col min="13599" max="13599" width="14.7109375" style="2" customWidth="1"/>
    <col min="13600" max="13600" width="16.140625" style="2" customWidth="1"/>
    <col min="13601" max="13833" width="9.140625" style="2"/>
    <col min="13834" max="13834" width="14.42578125" style="2" customWidth="1"/>
    <col min="13835" max="13835" width="49.7109375" style="2" customWidth="1"/>
    <col min="13836" max="13836" width="17.28515625" style="2" customWidth="1"/>
    <col min="13837" max="13839" width="28.140625" style="2" customWidth="1"/>
    <col min="13840" max="13840" width="15.7109375" style="2" customWidth="1"/>
    <col min="13841" max="13841" width="17.5703125" style="2" customWidth="1"/>
    <col min="13842" max="13842" width="17.7109375" style="2" customWidth="1"/>
    <col min="13843" max="13843" width="20.42578125" style="2" customWidth="1"/>
    <col min="13844" max="13845" width="17.85546875" style="2" bestFit="1" customWidth="1"/>
    <col min="13846" max="13846" width="21.140625" style="2" customWidth="1"/>
    <col min="13847" max="13847" width="33" style="2" customWidth="1"/>
    <col min="13848" max="13848" width="29.140625" style="2" customWidth="1"/>
    <col min="13849" max="13849" width="23.140625" style="2" customWidth="1"/>
    <col min="13850" max="13850" width="25.5703125" style="2" customWidth="1"/>
    <col min="13851" max="13851" width="10.7109375" style="2" bestFit="1" customWidth="1"/>
    <col min="13852" max="13852" width="9.140625" style="2"/>
    <col min="13853" max="13853" width="13.42578125" style="2" customWidth="1"/>
    <col min="13854" max="13854" width="9.140625" style="2"/>
    <col min="13855" max="13855" width="14.7109375" style="2" customWidth="1"/>
    <col min="13856" max="13856" width="16.140625" style="2" customWidth="1"/>
    <col min="13857" max="14089" width="9.140625" style="2"/>
    <col min="14090" max="14090" width="14.42578125" style="2" customWidth="1"/>
    <col min="14091" max="14091" width="49.7109375" style="2" customWidth="1"/>
    <col min="14092" max="14092" width="17.28515625" style="2" customWidth="1"/>
    <col min="14093" max="14095" width="28.140625" style="2" customWidth="1"/>
    <col min="14096" max="14096" width="15.7109375" style="2" customWidth="1"/>
    <col min="14097" max="14097" width="17.5703125" style="2" customWidth="1"/>
    <col min="14098" max="14098" width="17.7109375" style="2" customWidth="1"/>
    <col min="14099" max="14099" width="20.42578125" style="2" customWidth="1"/>
    <col min="14100" max="14101" width="17.85546875" style="2" bestFit="1" customWidth="1"/>
    <col min="14102" max="14102" width="21.140625" style="2" customWidth="1"/>
    <col min="14103" max="14103" width="33" style="2" customWidth="1"/>
    <col min="14104" max="14104" width="29.140625" style="2" customWidth="1"/>
    <col min="14105" max="14105" width="23.140625" style="2" customWidth="1"/>
    <col min="14106" max="14106" width="25.5703125" style="2" customWidth="1"/>
    <col min="14107" max="14107" width="10.7109375" style="2" bestFit="1" customWidth="1"/>
    <col min="14108" max="14108" width="9.140625" style="2"/>
    <col min="14109" max="14109" width="13.42578125" style="2" customWidth="1"/>
    <col min="14110" max="14110" width="9.140625" style="2"/>
    <col min="14111" max="14111" width="14.7109375" style="2" customWidth="1"/>
    <col min="14112" max="14112" width="16.140625" style="2" customWidth="1"/>
    <col min="14113" max="14345" width="9.140625" style="2"/>
    <col min="14346" max="14346" width="14.42578125" style="2" customWidth="1"/>
    <col min="14347" max="14347" width="49.7109375" style="2" customWidth="1"/>
    <col min="14348" max="14348" width="17.28515625" style="2" customWidth="1"/>
    <col min="14349" max="14351" width="28.140625" style="2" customWidth="1"/>
    <col min="14352" max="14352" width="15.7109375" style="2" customWidth="1"/>
    <col min="14353" max="14353" width="17.5703125" style="2" customWidth="1"/>
    <col min="14354" max="14354" width="17.7109375" style="2" customWidth="1"/>
    <col min="14355" max="14355" width="20.42578125" style="2" customWidth="1"/>
    <col min="14356" max="14357" width="17.85546875" style="2" bestFit="1" customWidth="1"/>
    <col min="14358" max="14358" width="21.140625" style="2" customWidth="1"/>
    <col min="14359" max="14359" width="33" style="2" customWidth="1"/>
    <col min="14360" max="14360" width="29.140625" style="2" customWidth="1"/>
    <col min="14361" max="14361" width="23.140625" style="2" customWidth="1"/>
    <col min="14362" max="14362" width="25.5703125" style="2" customWidth="1"/>
    <col min="14363" max="14363" width="10.7109375" style="2" bestFit="1" customWidth="1"/>
    <col min="14364" max="14364" width="9.140625" style="2"/>
    <col min="14365" max="14365" width="13.42578125" style="2" customWidth="1"/>
    <col min="14366" max="14366" width="9.140625" style="2"/>
    <col min="14367" max="14367" width="14.7109375" style="2" customWidth="1"/>
    <col min="14368" max="14368" width="16.140625" style="2" customWidth="1"/>
    <col min="14369" max="14601" width="9.140625" style="2"/>
    <col min="14602" max="14602" width="14.42578125" style="2" customWidth="1"/>
    <col min="14603" max="14603" width="49.7109375" style="2" customWidth="1"/>
    <col min="14604" max="14604" width="17.28515625" style="2" customWidth="1"/>
    <col min="14605" max="14607" width="28.140625" style="2" customWidth="1"/>
    <col min="14608" max="14608" width="15.7109375" style="2" customWidth="1"/>
    <col min="14609" max="14609" width="17.5703125" style="2" customWidth="1"/>
    <col min="14610" max="14610" width="17.7109375" style="2" customWidth="1"/>
    <col min="14611" max="14611" width="20.42578125" style="2" customWidth="1"/>
    <col min="14612" max="14613" width="17.85546875" style="2" bestFit="1" customWidth="1"/>
    <col min="14614" max="14614" width="21.140625" style="2" customWidth="1"/>
    <col min="14615" max="14615" width="33" style="2" customWidth="1"/>
    <col min="14616" max="14616" width="29.140625" style="2" customWidth="1"/>
    <col min="14617" max="14617" width="23.140625" style="2" customWidth="1"/>
    <col min="14618" max="14618" width="25.5703125" style="2" customWidth="1"/>
    <col min="14619" max="14619" width="10.7109375" style="2" bestFit="1" customWidth="1"/>
    <col min="14620" max="14620" width="9.140625" style="2"/>
    <col min="14621" max="14621" width="13.42578125" style="2" customWidth="1"/>
    <col min="14622" max="14622" width="9.140625" style="2"/>
    <col min="14623" max="14623" width="14.7109375" style="2" customWidth="1"/>
    <col min="14624" max="14624" width="16.140625" style="2" customWidth="1"/>
    <col min="14625" max="14857" width="9.140625" style="2"/>
    <col min="14858" max="14858" width="14.42578125" style="2" customWidth="1"/>
    <col min="14859" max="14859" width="49.7109375" style="2" customWidth="1"/>
    <col min="14860" max="14860" width="17.28515625" style="2" customWidth="1"/>
    <col min="14861" max="14863" width="28.140625" style="2" customWidth="1"/>
    <col min="14864" max="14864" width="15.7109375" style="2" customWidth="1"/>
    <col min="14865" max="14865" width="17.5703125" style="2" customWidth="1"/>
    <col min="14866" max="14866" width="17.7109375" style="2" customWidth="1"/>
    <col min="14867" max="14867" width="20.42578125" style="2" customWidth="1"/>
    <col min="14868" max="14869" width="17.85546875" style="2" bestFit="1" customWidth="1"/>
    <col min="14870" max="14870" width="21.140625" style="2" customWidth="1"/>
    <col min="14871" max="14871" width="33" style="2" customWidth="1"/>
    <col min="14872" max="14872" width="29.140625" style="2" customWidth="1"/>
    <col min="14873" max="14873" width="23.140625" style="2" customWidth="1"/>
    <col min="14874" max="14874" width="25.5703125" style="2" customWidth="1"/>
    <col min="14875" max="14875" width="10.7109375" style="2" bestFit="1" customWidth="1"/>
    <col min="14876" max="14876" width="9.140625" style="2"/>
    <col min="14877" max="14877" width="13.42578125" style="2" customWidth="1"/>
    <col min="14878" max="14878" width="9.140625" style="2"/>
    <col min="14879" max="14879" width="14.7109375" style="2" customWidth="1"/>
    <col min="14880" max="14880" width="16.140625" style="2" customWidth="1"/>
    <col min="14881" max="15113" width="9.140625" style="2"/>
    <col min="15114" max="15114" width="14.42578125" style="2" customWidth="1"/>
    <col min="15115" max="15115" width="49.7109375" style="2" customWidth="1"/>
    <col min="15116" max="15116" width="17.28515625" style="2" customWidth="1"/>
    <col min="15117" max="15119" width="28.140625" style="2" customWidth="1"/>
    <col min="15120" max="15120" width="15.7109375" style="2" customWidth="1"/>
    <col min="15121" max="15121" width="17.5703125" style="2" customWidth="1"/>
    <col min="15122" max="15122" width="17.7109375" style="2" customWidth="1"/>
    <col min="15123" max="15123" width="20.42578125" style="2" customWidth="1"/>
    <col min="15124" max="15125" width="17.85546875" style="2" bestFit="1" customWidth="1"/>
    <col min="15126" max="15126" width="21.140625" style="2" customWidth="1"/>
    <col min="15127" max="15127" width="33" style="2" customWidth="1"/>
    <col min="15128" max="15128" width="29.140625" style="2" customWidth="1"/>
    <col min="15129" max="15129" width="23.140625" style="2" customWidth="1"/>
    <col min="15130" max="15130" width="25.5703125" style="2" customWidth="1"/>
    <col min="15131" max="15131" width="10.7109375" style="2" bestFit="1" customWidth="1"/>
    <col min="15132" max="15132" width="9.140625" style="2"/>
    <col min="15133" max="15133" width="13.42578125" style="2" customWidth="1"/>
    <col min="15134" max="15134" width="9.140625" style="2"/>
    <col min="15135" max="15135" width="14.7109375" style="2" customWidth="1"/>
    <col min="15136" max="15136" width="16.140625" style="2" customWidth="1"/>
    <col min="15137" max="15369" width="9.140625" style="2"/>
    <col min="15370" max="15370" width="14.42578125" style="2" customWidth="1"/>
    <col min="15371" max="15371" width="49.7109375" style="2" customWidth="1"/>
    <col min="15372" max="15372" width="17.28515625" style="2" customWidth="1"/>
    <col min="15373" max="15375" width="28.140625" style="2" customWidth="1"/>
    <col min="15376" max="15376" width="15.7109375" style="2" customWidth="1"/>
    <col min="15377" max="15377" width="17.5703125" style="2" customWidth="1"/>
    <col min="15378" max="15378" width="17.7109375" style="2" customWidth="1"/>
    <col min="15379" max="15379" width="20.42578125" style="2" customWidth="1"/>
    <col min="15380" max="15381" width="17.85546875" style="2" bestFit="1" customWidth="1"/>
    <col min="15382" max="15382" width="21.140625" style="2" customWidth="1"/>
    <col min="15383" max="15383" width="33" style="2" customWidth="1"/>
    <col min="15384" max="15384" width="29.140625" style="2" customWidth="1"/>
    <col min="15385" max="15385" width="23.140625" style="2" customWidth="1"/>
    <col min="15386" max="15386" width="25.5703125" style="2" customWidth="1"/>
    <col min="15387" max="15387" width="10.7109375" style="2" bestFit="1" customWidth="1"/>
    <col min="15388" max="15388" width="9.140625" style="2"/>
    <col min="15389" max="15389" width="13.42578125" style="2" customWidth="1"/>
    <col min="15390" max="15390" width="9.140625" style="2"/>
    <col min="15391" max="15391" width="14.7109375" style="2" customWidth="1"/>
    <col min="15392" max="15392" width="16.140625" style="2" customWidth="1"/>
    <col min="15393" max="15625" width="9.140625" style="2"/>
    <col min="15626" max="15626" width="14.42578125" style="2" customWidth="1"/>
    <col min="15627" max="15627" width="49.7109375" style="2" customWidth="1"/>
    <col min="15628" max="15628" width="17.28515625" style="2" customWidth="1"/>
    <col min="15629" max="15631" width="28.140625" style="2" customWidth="1"/>
    <col min="15632" max="15632" width="15.7109375" style="2" customWidth="1"/>
    <col min="15633" max="15633" width="17.5703125" style="2" customWidth="1"/>
    <col min="15634" max="15634" width="17.7109375" style="2" customWidth="1"/>
    <col min="15635" max="15635" width="20.42578125" style="2" customWidth="1"/>
    <col min="15636" max="15637" width="17.85546875" style="2" bestFit="1" customWidth="1"/>
    <col min="15638" max="15638" width="21.140625" style="2" customWidth="1"/>
    <col min="15639" max="15639" width="33" style="2" customWidth="1"/>
    <col min="15640" max="15640" width="29.140625" style="2" customWidth="1"/>
    <col min="15641" max="15641" width="23.140625" style="2" customWidth="1"/>
    <col min="15642" max="15642" width="25.5703125" style="2" customWidth="1"/>
    <col min="15643" max="15643" width="10.7109375" style="2" bestFit="1" customWidth="1"/>
    <col min="15644" max="15644" width="9.140625" style="2"/>
    <col min="15645" max="15645" width="13.42578125" style="2" customWidth="1"/>
    <col min="15646" max="15646" width="9.140625" style="2"/>
    <col min="15647" max="15647" width="14.7109375" style="2" customWidth="1"/>
    <col min="15648" max="15648" width="16.140625" style="2" customWidth="1"/>
    <col min="15649" max="15881" width="9.140625" style="2"/>
    <col min="15882" max="15882" width="14.42578125" style="2" customWidth="1"/>
    <col min="15883" max="15883" width="49.7109375" style="2" customWidth="1"/>
    <col min="15884" max="15884" width="17.28515625" style="2" customWidth="1"/>
    <col min="15885" max="15887" width="28.140625" style="2" customWidth="1"/>
    <col min="15888" max="15888" width="15.7109375" style="2" customWidth="1"/>
    <col min="15889" max="15889" width="17.5703125" style="2" customWidth="1"/>
    <col min="15890" max="15890" width="17.7109375" style="2" customWidth="1"/>
    <col min="15891" max="15891" width="20.42578125" style="2" customWidth="1"/>
    <col min="15892" max="15893" width="17.85546875" style="2" bestFit="1" customWidth="1"/>
    <col min="15894" max="15894" width="21.140625" style="2" customWidth="1"/>
    <col min="15895" max="15895" width="33" style="2" customWidth="1"/>
    <col min="15896" max="15896" width="29.140625" style="2" customWidth="1"/>
    <col min="15897" max="15897" width="23.140625" style="2" customWidth="1"/>
    <col min="15898" max="15898" width="25.5703125" style="2" customWidth="1"/>
    <col min="15899" max="15899" width="10.7109375" style="2" bestFit="1" customWidth="1"/>
    <col min="15900" max="15900" width="9.140625" style="2"/>
    <col min="15901" max="15901" width="13.42578125" style="2" customWidth="1"/>
    <col min="15902" max="15902" width="9.140625" style="2"/>
    <col min="15903" max="15903" width="14.7109375" style="2" customWidth="1"/>
    <col min="15904" max="15904" width="16.140625" style="2" customWidth="1"/>
    <col min="15905" max="16137" width="9.140625" style="2"/>
    <col min="16138" max="16138" width="14.42578125" style="2" customWidth="1"/>
    <col min="16139" max="16139" width="49.7109375" style="2" customWidth="1"/>
    <col min="16140" max="16140" width="17.28515625" style="2" customWidth="1"/>
    <col min="16141" max="16143" width="28.140625" style="2" customWidth="1"/>
    <col min="16144" max="16144" width="15.7109375" style="2" customWidth="1"/>
    <col min="16145" max="16145" width="17.5703125" style="2" customWidth="1"/>
    <col min="16146" max="16146" width="17.7109375" style="2" customWidth="1"/>
    <col min="16147" max="16147" width="20.42578125" style="2" customWidth="1"/>
    <col min="16148" max="16149" width="17.85546875" style="2" bestFit="1" customWidth="1"/>
    <col min="16150" max="16150" width="21.140625" style="2" customWidth="1"/>
    <col min="16151" max="16151" width="33" style="2" customWidth="1"/>
    <col min="16152" max="16152" width="29.140625" style="2" customWidth="1"/>
    <col min="16153" max="16153" width="23.140625" style="2" customWidth="1"/>
    <col min="16154" max="16154" width="25.5703125" style="2" customWidth="1"/>
    <col min="16155" max="16155" width="10.7109375" style="2" bestFit="1" customWidth="1"/>
    <col min="16156" max="16156" width="9.140625" style="2"/>
    <col min="16157" max="16157" width="13.42578125" style="2" customWidth="1"/>
    <col min="16158" max="16158" width="9.140625" style="2"/>
    <col min="16159" max="16159" width="14.7109375" style="2" customWidth="1"/>
    <col min="16160" max="16160" width="16.140625" style="2" customWidth="1"/>
    <col min="16161" max="16384" width="9.140625" style="2"/>
  </cols>
  <sheetData>
    <row r="1" spans="1:36" ht="36.75" customHeight="1" x14ac:dyDescent="0.4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</row>
    <row r="2" spans="1:36" ht="30.75" customHeight="1" x14ac:dyDescent="0.4">
      <c r="A2" s="310" t="s">
        <v>263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</row>
    <row r="3" spans="1:36" ht="32.25" customHeight="1" x14ac:dyDescent="0.4">
      <c r="A3" s="277" t="s">
        <v>222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</row>
    <row r="4" spans="1:36" s="1" customFormat="1" ht="50.25" customHeight="1" x14ac:dyDescent="0.25">
      <c r="A4" s="254" t="s">
        <v>16</v>
      </c>
      <c r="B4" s="252" t="s">
        <v>17</v>
      </c>
      <c r="C4" s="252" t="s">
        <v>1</v>
      </c>
      <c r="D4" s="252" t="s">
        <v>18</v>
      </c>
      <c r="E4" s="252" t="s">
        <v>226</v>
      </c>
      <c r="F4" s="252" t="s">
        <v>2</v>
      </c>
      <c r="G4" s="265" t="s">
        <v>3</v>
      </c>
      <c r="H4" s="265" t="s">
        <v>4</v>
      </c>
      <c r="I4" s="265" t="s">
        <v>5</v>
      </c>
      <c r="J4" s="265" t="s">
        <v>6</v>
      </c>
      <c r="K4" s="281" t="s">
        <v>7</v>
      </c>
      <c r="L4" s="282"/>
      <c r="M4" s="282"/>
      <c r="N4" s="283"/>
      <c r="O4" s="284" t="s">
        <v>8</v>
      </c>
      <c r="P4" s="284" t="s">
        <v>9</v>
      </c>
      <c r="Q4" s="284" t="s">
        <v>10</v>
      </c>
      <c r="R4" s="260" t="s">
        <v>11</v>
      </c>
      <c r="S4" s="261"/>
      <c r="T4" s="262"/>
      <c r="U4" s="263" t="s">
        <v>12</v>
      </c>
      <c r="V4" s="265" t="s">
        <v>13</v>
      </c>
      <c r="W4" s="265"/>
      <c r="X4" s="265"/>
      <c r="Y4" s="252" t="s">
        <v>14</v>
      </c>
      <c r="Z4" s="278" t="s">
        <v>15</v>
      </c>
    </row>
    <row r="5" spans="1:36" s="8" customFormat="1" ht="115.5" customHeight="1" x14ac:dyDescent="0.4">
      <c r="A5" s="255"/>
      <c r="B5" s="253"/>
      <c r="C5" s="264"/>
      <c r="D5" s="253"/>
      <c r="E5" s="253"/>
      <c r="F5" s="264"/>
      <c r="G5" s="265"/>
      <c r="H5" s="265"/>
      <c r="I5" s="265"/>
      <c r="J5" s="265"/>
      <c r="K5" s="5" t="s">
        <v>19</v>
      </c>
      <c r="L5" s="6" t="s">
        <v>20</v>
      </c>
      <c r="M5" s="4" t="s">
        <v>21</v>
      </c>
      <c r="N5" s="5" t="s">
        <v>22</v>
      </c>
      <c r="O5" s="285"/>
      <c r="P5" s="285"/>
      <c r="Q5" s="285"/>
      <c r="R5" s="7" t="s">
        <v>23</v>
      </c>
      <c r="S5" s="7" t="s">
        <v>24</v>
      </c>
      <c r="T5" s="5" t="s">
        <v>25</v>
      </c>
      <c r="U5" s="263"/>
      <c r="V5" s="6" t="s">
        <v>26</v>
      </c>
      <c r="W5" s="4" t="s">
        <v>27</v>
      </c>
      <c r="X5" s="4" t="s">
        <v>28</v>
      </c>
      <c r="Y5" s="253"/>
      <c r="Z5" s="279"/>
      <c r="AC5" s="9" t="s">
        <v>29</v>
      </c>
      <c r="AD5" s="9" t="s">
        <v>30</v>
      </c>
      <c r="AE5" s="9" t="s">
        <v>31</v>
      </c>
      <c r="AF5" s="9" t="s">
        <v>32</v>
      </c>
      <c r="AG5" s="9"/>
      <c r="AH5" s="9"/>
      <c r="AI5" s="9"/>
      <c r="AJ5" s="9"/>
    </row>
    <row r="6" spans="1:36" s="8" customFormat="1" ht="62.25" customHeight="1" x14ac:dyDescent="0.4">
      <c r="A6" s="67">
        <v>1</v>
      </c>
      <c r="B6" s="10">
        <v>2</v>
      </c>
      <c r="C6" s="10">
        <v>3</v>
      </c>
      <c r="D6" s="65">
        <v>4</v>
      </c>
      <c r="E6" s="126"/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10">
        <v>16</v>
      </c>
      <c r="R6" s="10">
        <v>17</v>
      </c>
      <c r="S6" s="10">
        <v>18</v>
      </c>
      <c r="T6" s="10" t="s">
        <v>193</v>
      </c>
      <c r="U6" s="132">
        <v>20</v>
      </c>
      <c r="V6" s="10">
        <v>21</v>
      </c>
      <c r="W6" s="10">
        <v>22</v>
      </c>
      <c r="X6" s="10">
        <v>23</v>
      </c>
      <c r="Y6" s="10">
        <v>24</v>
      </c>
      <c r="Z6" s="99">
        <v>25</v>
      </c>
      <c r="AC6" s="9"/>
      <c r="AD6" s="9"/>
      <c r="AE6" s="9"/>
      <c r="AF6" s="9"/>
      <c r="AG6" s="9"/>
      <c r="AH6" s="9"/>
      <c r="AI6" s="9"/>
      <c r="AJ6" s="9"/>
    </row>
    <row r="7" spans="1:36" s="8" customFormat="1" ht="76.5" customHeight="1" x14ac:dyDescent="0.4">
      <c r="A7" s="291" t="s">
        <v>33</v>
      </c>
      <c r="B7" s="292"/>
      <c r="C7" s="292"/>
      <c r="D7" s="293"/>
      <c r="E7" s="12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33"/>
      <c r="V7" s="11"/>
      <c r="W7" s="11"/>
      <c r="X7" s="11"/>
      <c r="Y7" s="12"/>
      <c r="Z7" s="101"/>
      <c r="AC7" s="9"/>
      <c r="AD7" s="9"/>
      <c r="AE7" s="9"/>
      <c r="AF7" s="9"/>
      <c r="AG7" s="9"/>
      <c r="AH7" s="9"/>
      <c r="AI7" s="9"/>
      <c r="AJ7" s="9"/>
    </row>
    <row r="8" spans="1:36" s="16" customFormat="1" ht="60.75" customHeight="1" x14ac:dyDescent="0.4">
      <c r="A8" s="162">
        <v>1</v>
      </c>
      <c r="B8" s="174" t="s">
        <v>34</v>
      </c>
      <c r="C8" s="14" t="s">
        <v>35</v>
      </c>
      <c r="D8" s="142" t="s">
        <v>258</v>
      </c>
      <c r="E8" s="142" t="s">
        <v>230</v>
      </c>
      <c r="F8" s="174" t="s">
        <v>36</v>
      </c>
      <c r="G8" s="174" t="s">
        <v>37</v>
      </c>
      <c r="H8" s="15"/>
      <c r="I8" s="15"/>
      <c r="J8" s="15"/>
      <c r="K8" s="15"/>
      <c r="L8" s="159" t="s">
        <v>38</v>
      </c>
      <c r="M8" s="235">
        <v>3086.4459999999999</v>
      </c>
      <c r="N8" s="159" t="s">
        <v>38</v>
      </c>
      <c r="O8" s="179">
        <v>42583</v>
      </c>
      <c r="P8" s="179" t="s">
        <v>192</v>
      </c>
      <c r="Q8" s="235">
        <v>0.68</v>
      </c>
      <c r="R8" s="235">
        <f>(1831263.82-297838.32)/10000000</f>
        <v>0.15334254999999999</v>
      </c>
      <c r="S8" s="235">
        <v>11.56</v>
      </c>
      <c r="T8" s="235">
        <f>R8+S8</f>
        <v>11.71334255</v>
      </c>
      <c r="U8" s="272">
        <v>2</v>
      </c>
      <c r="V8" s="199">
        <v>0</v>
      </c>
      <c r="W8" s="172">
        <v>0</v>
      </c>
      <c r="X8" s="172">
        <v>0</v>
      </c>
      <c r="Y8" s="269">
        <f>Q8+T8+U8+V8+W8+X8</f>
        <v>14.39334255</v>
      </c>
      <c r="Z8" s="154" t="s">
        <v>229</v>
      </c>
    </row>
    <row r="9" spans="1:36" s="16" customFormat="1" ht="188.25" customHeight="1" x14ac:dyDescent="0.4">
      <c r="A9" s="256"/>
      <c r="B9" s="280"/>
      <c r="C9" s="249" t="s">
        <v>39</v>
      </c>
      <c r="D9" s="232"/>
      <c r="E9" s="232"/>
      <c r="F9" s="280"/>
      <c r="G9" s="280"/>
      <c r="H9" s="17"/>
      <c r="I9" s="17"/>
      <c r="J9" s="17"/>
      <c r="K9" s="17"/>
      <c r="L9" s="160"/>
      <c r="M9" s="251"/>
      <c r="N9" s="160"/>
      <c r="O9" s="275"/>
      <c r="P9" s="275"/>
      <c r="Q9" s="251"/>
      <c r="R9" s="251"/>
      <c r="S9" s="251"/>
      <c r="T9" s="251"/>
      <c r="U9" s="273"/>
      <c r="V9" s="267"/>
      <c r="W9" s="268"/>
      <c r="X9" s="268"/>
      <c r="Y9" s="270"/>
      <c r="Z9" s="266"/>
    </row>
    <row r="10" spans="1:36" s="16" customFormat="1" ht="213" customHeight="1" x14ac:dyDescent="0.4">
      <c r="A10" s="163"/>
      <c r="B10" s="175"/>
      <c r="C10" s="207"/>
      <c r="D10" s="143"/>
      <c r="E10" s="143"/>
      <c r="F10" s="175"/>
      <c r="G10" s="175"/>
      <c r="H10" s="18"/>
      <c r="I10" s="18"/>
      <c r="J10" s="18"/>
      <c r="K10" s="18"/>
      <c r="L10" s="167"/>
      <c r="M10" s="236"/>
      <c r="N10" s="167"/>
      <c r="O10" s="180"/>
      <c r="P10" s="180"/>
      <c r="Q10" s="236"/>
      <c r="R10" s="236"/>
      <c r="S10" s="236"/>
      <c r="T10" s="236"/>
      <c r="U10" s="274"/>
      <c r="V10" s="200"/>
      <c r="W10" s="173"/>
      <c r="X10" s="173"/>
      <c r="Y10" s="271"/>
      <c r="Z10" s="155"/>
    </row>
    <row r="11" spans="1:36" ht="52.5" customHeight="1" x14ac:dyDescent="0.4">
      <c r="A11" s="162">
        <v>2</v>
      </c>
      <c r="B11" s="174" t="s">
        <v>40</v>
      </c>
      <c r="C11" s="19" t="s">
        <v>41</v>
      </c>
      <c r="D11" s="257" t="s">
        <v>42</v>
      </c>
      <c r="E11" s="142" t="s">
        <v>262</v>
      </c>
      <c r="F11" s="142" t="s">
        <v>36</v>
      </c>
      <c r="G11" s="181" t="s">
        <v>43</v>
      </c>
      <c r="H11" s="181"/>
      <c r="I11" s="181"/>
      <c r="J11" s="181"/>
      <c r="K11" s="181"/>
      <c r="L11" s="159" t="s">
        <v>38</v>
      </c>
      <c r="M11" s="189">
        <v>2946.53</v>
      </c>
      <c r="N11" s="159" t="s">
        <v>38</v>
      </c>
      <c r="O11" s="194" t="s">
        <v>44</v>
      </c>
      <c r="P11" s="194" t="s">
        <v>194</v>
      </c>
      <c r="Q11" s="148">
        <f>(5030651957.79+3841594473.2)/10000000</f>
        <v>887.22464309899999</v>
      </c>
      <c r="R11" s="235">
        <f>12.93+9.37</f>
        <v>22.299999999999997</v>
      </c>
      <c r="S11" s="235">
        <v>50</v>
      </c>
      <c r="T11" s="235">
        <f>R11+S11</f>
        <v>72.3</v>
      </c>
      <c r="U11" s="241">
        <v>400</v>
      </c>
      <c r="V11" s="189">
        <f>400+50+200</f>
        <v>650</v>
      </c>
      <c r="W11" s="159">
        <f>168.5+461-250</f>
        <v>379.5</v>
      </c>
      <c r="X11" s="159">
        <v>50</v>
      </c>
      <c r="Y11" s="269">
        <f>Q11+T11+U11+V11+W11+X11</f>
        <v>2439.0246430990001</v>
      </c>
      <c r="Z11" s="154" t="s">
        <v>259</v>
      </c>
    </row>
    <row r="12" spans="1:36" ht="117.75" customHeight="1" x14ac:dyDescent="0.4">
      <c r="A12" s="256"/>
      <c r="B12" s="175"/>
      <c r="C12" s="249" t="s">
        <v>45</v>
      </c>
      <c r="D12" s="258"/>
      <c r="E12" s="232"/>
      <c r="F12" s="232"/>
      <c r="G12" s="221"/>
      <c r="H12" s="221"/>
      <c r="I12" s="221"/>
      <c r="J12" s="221"/>
      <c r="K12" s="221"/>
      <c r="L12" s="160"/>
      <c r="M12" s="248"/>
      <c r="N12" s="160"/>
      <c r="O12" s="250"/>
      <c r="P12" s="250"/>
      <c r="Q12" s="148"/>
      <c r="R12" s="251"/>
      <c r="S12" s="251"/>
      <c r="T12" s="251"/>
      <c r="U12" s="247"/>
      <c r="V12" s="248"/>
      <c r="W12" s="160"/>
      <c r="X12" s="160"/>
      <c r="Y12" s="270"/>
      <c r="Z12" s="266"/>
    </row>
    <row r="13" spans="1:36" ht="339.75" customHeight="1" x14ac:dyDescent="0.4">
      <c r="A13" s="163"/>
      <c r="B13" s="18" t="s">
        <v>46</v>
      </c>
      <c r="C13" s="207"/>
      <c r="D13" s="259"/>
      <c r="E13" s="143"/>
      <c r="F13" s="143"/>
      <c r="G13" s="182"/>
      <c r="H13" s="182"/>
      <c r="I13" s="182"/>
      <c r="J13" s="182"/>
      <c r="K13" s="182"/>
      <c r="L13" s="167"/>
      <c r="M13" s="190"/>
      <c r="N13" s="167"/>
      <c r="O13" s="239"/>
      <c r="P13" s="239"/>
      <c r="Q13" s="148"/>
      <c r="R13" s="236"/>
      <c r="S13" s="236"/>
      <c r="T13" s="236"/>
      <c r="U13" s="242"/>
      <c r="V13" s="190"/>
      <c r="W13" s="167"/>
      <c r="X13" s="167"/>
      <c r="Y13" s="271"/>
      <c r="Z13" s="155"/>
    </row>
    <row r="14" spans="1:36" s="21" customFormat="1" ht="136.5" customHeight="1" x14ac:dyDescent="0.25">
      <c r="A14" s="174">
        <v>3</v>
      </c>
      <c r="B14" s="174" t="s">
        <v>47</v>
      </c>
      <c r="C14" s="14" t="s">
        <v>48</v>
      </c>
      <c r="D14" s="142" t="s">
        <v>49</v>
      </c>
      <c r="E14" s="140" t="s">
        <v>260</v>
      </c>
      <c r="F14" s="142" t="s">
        <v>36</v>
      </c>
      <c r="G14" s="15" t="s">
        <v>50</v>
      </c>
      <c r="H14" s="181"/>
      <c r="I14" s="181"/>
      <c r="J14" s="181"/>
      <c r="K14" s="181"/>
      <c r="L14" s="159" t="s">
        <v>38</v>
      </c>
      <c r="M14" s="189">
        <v>264.82</v>
      </c>
      <c r="N14" s="159" t="s">
        <v>38</v>
      </c>
      <c r="O14" s="194" t="s">
        <v>51</v>
      </c>
      <c r="P14" s="194" t="s">
        <v>52</v>
      </c>
      <c r="Q14" s="240">
        <v>111.31</v>
      </c>
      <c r="R14" s="211">
        <v>1.28</v>
      </c>
      <c r="S14" s="211">
        <v>1.1000000000000001</v>
      </c>
      <c r="T14" s="189">
        <f>R14+S14</f>
        <v>2.38</v>
      </c>
      <c r="U14" s="241">
        <v>10</v>
      </c>
      <c r="V14" s="189">
        <v>1</v>
      </c>
      <c r="W14" s="223">
        <v>0</v>
      </c>
      <c r="X14" s="172">
        <v>0</v>
      </c>
      <c r="Y14" s="172">
        <f>Q14+T14+U14+V14+W14+X14</f>
        <v>124.69</v>
      </c>
      <c r="Z14" s="154" t="s">
        <v>260</v>
      </c>
    </row>
    <row r="15" spans="1:36" ht="27" customHeight="1" x14ac:dyDescent="0.4">
      <c r="A15" s="175"/>
      <c r="B15" s="175"/>
      <c r="C15" s="22" t="s">
        <v>53</v>
      </c>
      <c r="D15" s="143"/>
      <c r="E15" s="140"/>
      <c r="F15" s="143"/>
      <c r="G15" s="20" t="s">
        <v>54</v>
      </c>
      <c r="H15" s="182"/>
      <c r="I15" s="182"/>
      <c r="J15" s="182"/>
      <c r="K15" s="182"/>
      <c r="L15" s="167"/>
      <c r="M15" s="190"/>
      <c r="N15" s="167"/>
      <c r="O15" s="239"/>
      <c r="P15" s="239"/>
      <c r="Q15" s="240"/>
      <c r="R15" s="212"/>
      <c r="S15" s="212"/>
      <c r="T15" s="190"/>
      <c r="U15" s="242"/>
      <c r="V15" s="190"/>
      <c r="W15" s="224"/>
      <c r="X15" s="173"/>
      <c r="Y15" s="173"/>
      <c r="Z15" s="155"/>
    </row>
    <row r="16" spans="1:36" s="21" customFormat="1" ht="60.75" customHeight="1" x14ac:dyDescent="0.25">
      <c r="A16" s="174">
        <v>4</v>
      </c>
      <c r="B16" s="206" t="s">
        <v>55</v>
      </c>
      <c r="C16" s="14" t="s">
        <v>56</v>
      </c>
      <c r="D16" s="142" t="s">
        <v>57</v>
      </c>
      <c r="E16" s="140" t="s">
        <v>261</v>
      </c>
      <c r="F16" s="142" t="s">
        <v>36</v>
      </c>
      <c r="G16" s="15" t="s">
        <v>58</v>
      </c>
      <c r="H16" s="181"/>
      <c r="I16" s="181"/>
      <c r="J16" s="181"/>
      <c r="K16" s="181"/>
      <c r="L16" s="159" t="s">
        <v>38</v>
      </c>
      <c r="M16" s="189">
        <v>67.77</v>
      </c>
      <c r="N16" s="159" t="s">
        <v>38</v>
      </c>
      <c r="O16" s="194">
        <v>43910</v>
      </c>
      <c r="P16" s="194" t="s">
        <v>195</v>
      </c>
      <c r="Q16" s="240">
        <v>4.3</v>
      </c>
      <c r="R16" s="211">
        <v>0.21</v>
      </c>
      <c r="S16" s="211">
        <v>2</v>
      </c>
      <c r="T16" s="189">
        <f>2+0.21</f>
        <v>2.21</v>
      </c>
      <c r="U16" s="241">
        <v>4</v>
      </c>
      <c r="V16" s="201">
        <v>0</v>
      </c>
      <c r="W16" s="223">
        <v>0</v>
      </c>
      <c r="X16" s="172">
        <v>0</v>
      </c>
      <c r="Y16" s="172">
        <f>Q16+T16+U16+V16+W16+X16</f>
        <v>10.51</v>
      </c>
      <c r="Z16" s="154" t="s">
        <v>260</v>
      </c>
    </row>
    <row r="17" spans="1:26" ht="108.75" customHeight="1" x14ac:dyDescent="0.4">
      <c r="A17" s="175"/>
      <c r="B17" s="207"/>
      <c r="C17" s="22" t="s">
        <v>59</v>
      </c>
      <c r="D17" s="143"/>
      <c r="E17" s="140"/>
      <c r="F17" s="143"/>
      <c r="G17" s="20" t="s">
        <v>60</v>
      </c>
      <c r="H17" s="182"/>
      <c r="I17" s="182"/>
      <c r="J17" s="182"/>
      <c r="K17" s="182"/>
      <c r="L17" s="167"/>
      <c r="M17" s="190"/>
      <c r="N17" s="167"/>
      <c r="O17" s="239"/>
      <c r="P17" s="239"/>
      <c r="Q17" s="240"/>
      <c r="R17" s="212"/>
      <c r="S17" s="212"/>
      <c r="T17" s="190"/>
      <c r="U17" s="242"/>
      <c r="V17" s="202"/>
      <c r="W17" s="224"/>
      <c r="X17" s="173"/>
      <c r="Y17" s="173"/>
      <c r="Z17" s="155"/>
    </row>
    <row r="18" spans="1:26" ht="73.5" customHeight="1" x14ac:dyDescent="0.4">
      <c r="A18" s="162">
        <v>5</v>
      </c>
      <c r="B18" s="206" t="s">
        <v>61</v>
      </c>
      <c r="C18" s="22" t="s">
        <v>62</v>
      </c>
      <c r="D18" s="142" t="s">
        <v>63</v>
      </c>
      <c r="E18" s="140" t="s">
        <v>231</v>
      </c>
      <c r="F18" s="142" t="s">
        <v>36</v>
      </c>
      <c r="G18" s="142" t="s">
        <v>64</v>
      </c>
      <c r="H18" s="15"/>
      <c r="I18" s="15"/>
      <c r="J18" s="15"/>
      <c r="K18" s="15"/>
      <c r="L18" s="159" t="s">
        <v>38</v>
      </c>
      <c r="M18" s="189">
        <f>110.89+27.77</f>
        <v>138.66</v>
      </c>
      <c r="N18" s="159" t="s">
        <v>38</v>
      </c>
      <c r="O18" s="194" t="s">
        <v>65</v>
      </c>
      <c r="P18" s="194" t="s">
        <v>196</v>
      </c>
      <c r="Q18" s="225">
        <v>0.17</v>
      </c>
      <c r="R18" s="211">
        <v>-0.47</v>
      </c>
      <c r="S18" s="215">
        <v>5</v>
      </c>
      <c r="T18" s="217">
        <f>R18+S18</f>
        <v>4.53</v>
      </c>
      <c r="U18" s="203">
        <v>5</v>
      </c>
      <c r="V18" s="201">
        <v>0</v>
      </c>
      <c r="W18" s="223">
        <v>0</v>
      </c>
      <c r="X18" s="172">
        <v>0</v>
      </c>
      <c r="Y18" s="172">
        <f>Q18+T18+U18+V18+W18+X18</f>
        <v>9.6999999999999993</v>
      </c>
      <c r="Z18" s="154" t="s">
        <v>231</v>
      </c>
    </row>
    <row r="19" spans="1:26" ht="60" customHeight="1" x14ac:dyDescent="0.4">
      <c r="A19" s="163"/>
      <c r="B19" s="207"/>
      <c r="C19" s="22" t="s">
        <v>66</v>
      </c>
      <c r="D19" s="143"/>
      <c r="E19" s="140"/>
      <c r="F19" s="143"/>
      <c r="G19" s="143"/>
      <c r="H19" s="20"/>
      <c r="I19" s="20"/>
      <c r="J19" s="20"/>
      <c r="K19" s="20"/>
      <c r="L19" s="167"/>
      <c r="M19" s="190"/>
      <c r="N19" s="167"/>
      <c r="O19" s="239"/>
      <c r="P19" s="239"/>
      <c r="Q19" s="226"/>
      <c r="R19" s="212"/>
      <c r="S19" s="216"/>
      <c r="T19" s="200"/>
      <c r="U19" s="204"/>
      <c r="V19" s="202"/>
      <c r="W19" s="224"/>
      <c r="X19" s="173"/>
      <c r="Y19" s="173"/>
      <c r="Z19" s="155"/>
    </row>
    <row r="20" spans="1:26" s="23" customFormat="1" ht="51" customHeight="1" x14ac:dyDescent="0.4">
      <c r="A20" s="162">
        <v>6</v>
      </c>
      <c r="B20" s="174" t="s">
        <v>67</v>
      </c>
      <c r="C20" s="14" t="s">
        <v>68</v>
      </c>
      <c r="D20" s="245" t="s">
        <v>69</v>
      </c>
      <c r="E20" s="140" t="s">
        <v>233</v>
      </c>
      <c r="F20" s="142" t="s">
        <v>36</v>
      </c>
      <c r="G20" s="142" t="s">
        <v>70</v>
      </c>
      <c r="H20" s="15"/>
      <c r="I20" s="15"/>
      <c r="J20" s="15"/>
      <c r="K20" s="15"/>
      <c r="L20" s="159" t="s">
        <v>38</v>
      </c>
      <c r="M20" s="189">
        <v>28.77</v>
      </c>
      <c r="N20" s="159" t="s">
        <v>38</v>
      </c>
      <c r="O20" s="194">
        <v>42705</v>
      </c>
      <c r="P20" s="194" t="s">
        <v>197</v>
      </c>
      <c r="Q20" s="243">
        <v>0</v>
      </c>
      <c r="R20" s="215">
        <v>1.7999999999999999E-2</v>
      </c>
      <c r="S20" s="215">
        <v>0.5</v>
      </c>
      <c r="T20" s="209">
        <f>R20+S20</f>
        <v>0.51800000000000002</v>
      </c>
      <c r="U20" s="203">
        <v>0</v>
      </c>
      <c r="V20" s="201">
        <v>0</v>
      </c>
      <c r="W20" s="223">
        <v>0</v>
      </c>
      <c r="X20" s="172">
        <v>0</v>
      </c>
      <c r="Y20" s="172">
        <f>Q20+T20+U20+V20+W20+X20</f>
        <v>0.51800000000000002</v>
      </c>
      <c r="Z20" s="154" t="s">
        <v>232</v>
      </c>
    </row>
    <row r="21" spans="1:26" s="23" customFormat="1" ht="111.75" customHeight="1" x14ac:dyDescent="0.4">
      <c r="A21" s="163"/>
      <c r="B21" s="175"/>
      <c r="C21" s="22" t="s">
        <v>71</v>
      </c>
      <c r="D21" s="246"/>
      <c r="E21" s="140"/>
      <c r="F21" s="143"/>
      <c r="G21" s="143"/>
      <c r="H21" s="20"/>
      <c r="I21" s="20"/>
      <c r="J21" s="20"/>
      <c r="K21" s="20"/>
      <c r="L21" s="167"/>
      <c r="M21" s="190"/>
      <c r="N21" s="167"/>
      <c r="O21" s="180"/>
      <c r="P21" s="180"/>
      <c r="Q21" s="244"/>
      <c r="R21" s="216"/>
      <c r="S21" s="216"/>
      <c r="T21" s="210"/>
      <c r="U21" s="204"/>
      <c r="V21" s="202"/>
      <c r="W21" s="224"/>
      <c r="X21" s="173"/>
      <c r="Y21" s="173"/>
      <c r="Z21" s="155"/>
    </row>
    <row r="22" spans="1:26" s="24" customFormat="1" ht="70.5" customHeight="1" x14ac:dyDescent="0.35">
      <c r="A22" s="237">
        <v>7</v>
      </c>
      <c r="B22" s="162" t="s">
        <v>72</v>
      </c>
      <c r="C22" s="206" t="s">
        <v>73</v>
      </c>
      <c r="D22" s="142" t="s">
        <v>74</v>
      </c>
      <c r="E22" s="141" t="s">
        <v>234</v>
      </c>
      <c r="F22" s="142" t="s">
        <v>36</v>
      </c>
      <c r="G22" s="15"/>
      <c r="H22" s="15"/>
      <c r="I22" s="15"/>
      <c r="J22" s="15"/>
      <c r="K22" s="15"/>
      <c r="L22" s="159" t="s">
        <v>38</v>
      </c>
      <c r="M22" s="189">
        <v>3.37</v>
      </c>
      <c r="N22" s="159" t="s">
        <v>38</v>
      </c>
      <c r="O22" s="179">
        <v>42385</v>
      </c>
      <c r="P22" s="179" t="s">
        <v>198</v>
      </c>
      <c r="Q22" s="233">
        <v>1.1999999999999999E-3</v>
      </c>
      <c r="R22" s="235">
        <v>0.02</v>
      </c>
      <c r="S22" s="199">
        <v>0</v>
      </c>
      <c r="T22" s="231">
        <f>R22+S22</f>
        <v>0.02</v>
      </c>
      <c r="U22" s="203">
        <v>0</v>
      </c>
      <c r="V22" s="201">
        <v>0</v>
      </c>
      <c r="W22" s="223">
        <v>0</v>
      </c>
      <c r="X22" s="172">
        <v>0</v>
      </c>
      <c r="Y22" s="172">
        <f>Q22+T22+U22+V22+W22+X22</f>
        <v>2.12E-2</v>
      </c>
      <c r="Z22" s="197" t="s">
        <v>234</v>
      </c>
    </row>
    <row r="23" spans="1:26" s="24" customFormat="1" ht="127.5" customHeight="1" x14ac:dyDescent="0.35">
      <c r="A23" s="238"/>
      <c r="B23" s="163"/>
      <c r="C23" s="207"/>
      <c r="D23" s="222"/>
      <c r="E23" s="140"/>
      <c r="F23" s="143"/>
      <c r="G23" s="20"/>
      <c r="H23" s="20"/>
      <c r="I23" s="20"/>
      <c r="J23" s="20"/>
      <c r="K23" s="20"/>
      <c r="L23" s="167"/>
      <c r="M23" s="190"/>
      <c r="N23" s="167"/>
      <c r="O23" s="180"/>
      <c r="P23" s="180"/>
      <c r="Q23" s="234"/>
      <c r="R23" s="236"/>
      <c r="S23" s="200"/>
      <c r="T23" s="202"/>
      <c r="U23" s="204"/>
      <c r="V23" s="202"/>
      <c r="W23" s="224"/>
      <c r="X23" s="173"/>
      <c r="Y23" s="173"/>
      <c r="Z23" s="198"/>
    </row>
    <row r="24" spans="1:26" s="26" customFormat="1" ht="56.25" customHeight="1" x14ac:dyDescent="0.25">
      <c r="A24" s="162">
        <v>8</v>
      </c>
      <c r="B24" s="174" t="s">
        <v>75</v>
      </c>
      <c r="C24" s="25" t="s">
        <v>76</v>
      </c>
      <c r="D24" s="56" t="s">
        <v>77</v>
      </c>
      <c r="E24" s="142" t="s">
        <v>235</v>
      </c>
      <c r="F24" s="142" t="s">
        <v>36</v>
      </c>
      <c r="G24" s="15" t="s">
        <v>78</v>
      </c>
      <c r="H24" s="15"/>
      <c r="I24" s="15"/>
      <c r="J24" s="15"/>
      <c r="K24" s="15"/>
      <c r="L24" s="159" t="s">
        <v>38</v>
      </c>
      <c r="M24" s="189">
        <v>197.66</v>
      </c>
      <c r="N24" s="159" t="s">
        <v>38</v>
      </c>
      <c r="O24" s="179">
        <v>43191</v>
      </c>
      <c r="P24" s="194" t="s">
        <v>79</v>
      </c>
      <c r="Q24" s="225">
        <v>2.75</v>
      </c>
      <c r="R24" s="211">
        <v>-0.79400000000000004</v>
      </c>
      <c r="S24" s="211">
        <v>4</v>
      </c>
      <c r="T24" s="231">
        <f>R24+S24</f>
        <v>3.206</v>
      </c>
      <c r="U24" s="203">
        <v>1</v>
      </c>
      <c r="V24" s="201">
        <v>0</v>
      </c>
      <c r="W24" s="223">
        <v>0</v>
      </c>
      <c r="X24" s="172">
        <v>0</v>
      </c>
      <c r="Y24" s="172">
        <f>Q24+T24+U24+V24+W24+X24</f>
        <v>6.9559999999999995</v>
      </c>
      <c r="Z24" s="154" t="s">
        <v>232</v>
      </c>
    </row>
    <row r="25" spans="1:26" s="26" customFormat="1" ht="150" customHeight="1" x14ac:dyDescent="0.25">
      <c r="A25" s="163"/>
      <c r="B25" s="175"/>
      <c r="C25" s="27" t="s">
        <v>80</v>
      </c>
      <c r="D25" s="59" t="s">
        <v>81</v>
      </c>
      <c r="E25" s="143"/>
      <c r="F25" s="232"/>
      <c r="G25" s="20" t="s">
        <v>82</v>
      </c>
      <c r="H25" s="20"/>
      <c r="I25" s="20"/>
      <c r="J25" s="20"/>
      <c r="K25" s="20"/>
      <c r="L25" s="167"/>
      <c r="M25" s="190"/>
      <c r="N25" s="167"/>
      <c r="O25" s="163"/>
      <c r="P25" s="180"/>
      <c r="Q25" s="226"/>
      <c r="R25" s="212"/>
      <c r="S25" s="212"/>
      <c r="T25" s="202"/>
      <c r="U25" s="204"/>
      <c r="V25" s="202"/>
      <c r="W25" s="224"/>
      <c r="X25" s="173"/>
      <c r="Y25" s="173"/>
      <c r="Z25" s="155"/>
    </row>
    <row r="26" spans="1:26" s="16" customFormat="1" ht="81.75" customHeight="1" x14ac:dyDescent="0.4">
      <c r="A26" s="162">
        <v>9</v>
      </c>
      <c r="B26" s="174" t="s">
        <v>83</v>
      </c>
      <c r="C26" s="28" t="s">
        <v>84</v>
      </c>
      <c r="D26" s="142" t="s">
        <v>85</v>
      </c>
      <c r="E26" s="140" t="s">
        <v>232</v>
      </c>
      <c r="F26" s="142" t="s">
        <v>36</v>
      </c>
      <c r="G26" s="15" t="s">
        <v>86</v>
      </c>
      <c r="H26" s="15"/>
      <c r="I26" s="15"/>
      <c r="J26" s="15"/>
      <c r="K26" s="15"/>
      <c r="L26" s="159" t="s">
        <v>38</v>
      </c>
      <c r="M26" s="189">
        <v>34.299999999999997</v>
      </c>
      <c r="N26" s="159" t="s">
        <v>38</v>
      </c>
      <c r="O26" s="194" t="s">
        <v>87</v>
      </c>
      <c r="P26" s="194" t="s">
        <v>199</v>
      </c>
      <c r="Q26" s="225">
        <v>1.74</v>
      </c>
      <c r="R26" s="227">
        <v>-4.1999999999999997E-3</v>
      </c>
      <c r="S26" s="211">
        <v>0.6</v>
      </c>
      <c r="T26" s="229">
        <f>R26+S26</f>
        <v>0.5958</v>
      </c>
      <c r="U26" s="203">
        <v>0</v>
      </c>
      <c r="V26" s="201">
        <v>0</v>
      </c>
      <c r="W26" s="223">
        <v>0</v>
      </c>
      <c r="X26" s="172">
        <v>0</v>
      </c>
      <c r="Y26" s="172">
        <f>Q26+T26+U26+V26+W26+X26</f>
        <v>2.3357999999999999</v>
      </c>
      <c r="Z26" s="154" t="s">
        <v>232</v>
      </c>
    </row>
    <row r="27" spans="1:26" s="16" customFormat="1" ht="91.5" customHeight="1" x14ac:dyDescent="0.4">
      <c r="A27" s="163"/>
      <c r="B27" s="175"/>
      <c r="C27" s="27" t="s">
        <v>88</v>
      </c>
      <c r="D27" s="143"/>
      <c r="E27" s="140"/>
      <c r="F27" s="143"/>
      <c r="G27" s="20" t="s">
        <v>89</v>
      </c>
      <c r="H27" s="20"/>
      <c r="I27" s="20"/>
      <c r="J27" s="20"/>
      <c r="K27" s="20"/>
      <c r="L27" s="167"/>
      <c r="M27" s="190"/>
      <c r="N27" s="167"/>
      <c r="O27" s="180"/>
      <c r="P27" s="180"/>
      <c r="Q27" s="226"/>
      <c r="R27" s="228"/>
      <c r="S27" s="212"/>
      <c r="T27" s="230"/>
      <c r="U27" s="204"/>
      <c r="V27" s="202"/>
      <c r="W27" s="224"/>
      <c r="X27" s="173"/>
      <c r="Y27" s="173"/>
      <c r="Z27" s="155"/>
    </row>
    <row r="28" spans="1:26" s="29" customFormat="1" ht="21.75" customHeight="1" x14ac:dyDescent="0.4">
      <c r="A28" s="162">
        <v>10</v>
      </c>
      <c r="B28" s="174" t="s">
        <v>90</v>
      </c>
      <c r="C28" s="206" t="s">
        <v>91</v>
      </c>
      <c r="D28" s="181" t="s">
        <v>92</v>
      </c>
      <c r="E28" s="140" t="s">
        <v>236</v>
      </c>
      <c r="F28" s="142" t="s">
        <v>36</v>
      </c>
      <c r="G28" s="174" t="s">
        <v>93</v>
      </c>
      <c r="H28" s="15"/>
      <c r="I28" s="15"/>
      <c r="J28" s="15"/>
      <c r="K28" s="15"/>
      <c r="L28" s="159" t="s">
        <v>38</v>
      </c>
      <c r="M28" s="189">
        <v>18.23</v>
      </c>
      <c r="N28" s="159" t="s">
        <v>38</v>
      </c>
      <c r="O28" s="194" t="s">
        <v>94</v>
      </c>
      <c r="P28" s="194" t="s">
        <v>200</v>
      </c>
      <c r="Q28" s="213">
        <v>6.9999999999999999E-4</v>
      </c>
      <c r="R28" s="215">
        <v>0</v>
      </c>
      <c r="S28" s="68"/>
      <c r="T28" s="209">
        <f>R28+S28</f>
        <v>0</v>
      </c>
      <c r="U28" s="203">
        <v>0</v>
      </c>
      <c r="V28" s="201">
        <v>0</v>
      </c>
      <c r="W28" s="223">
        <v>0</v>
      </c>
      <c r="X28" s="172">
        <v>0</v>
      </c>
      <c r="Y28" s="172">
        <f>Q28+T28+U28+V28+W28+X28</f>
        <v>6.9999999999999999E-4</v>
      </c>
      <c r="Z28" s="197" t="s">
        <v>236</v>
      </c>
    </row>
    <row r="29" spans="1:26" s="29" customFormat="1" ht="100.5" customHeight="1" x14ac:dyDescent="0.4">
      <c r="A29" s="163"/>
      <c r="B29" s="175"/>
      <c r="C29" s="207"/>
      <c r="D29" s="182"/>
      <c r="E29" s="140"/>
      <c r="F29" s="143"/>
      <c r="G29" s="175"/>
      <c r="H29" s="20"/>
      <c r="I29" s="20"/>
      <c r="J29" s="20"/>
      <c r="K29" s="20"/>
      <c r="L29" s="167"/>
      <c r="M29" s="190"/>
      <c r="N29" s="167"/>
      <c r="O29" s="180"/>
      <c r="P29" s="180"/>
      <c r="Q29" s="214"/>
      <c r="R29" s="216"/>
      <c r="S29" s="69">
        <v>0.1</v>
      </c>
      <c r="T29" s="210"/>
      <c r="U29" s="204"/>
      <c r="V29" s="202"/>
      <c r="W29" s="224"/>
      <c r="X29" s="173"/>
      <c r="Y29" s="173"/>
      <c r="Z29" s="198"/>
    </row>
    <row r="30" spans="1:26" s="8" customFormat="1" ht="156.75" customHeight="1" x14ac:dyDescent="0.4">
      <c r="A30" s="3">
        <v>11</v>
      </c>
      <c r="B30" s="30" t="s">
        <v>95</v>
      </c>
      <c r="C30" s="28" t="s">
        <v>96</v>
      </c>
      <c r="D30" s="56" t="s">
        <v>97</v>
      </c>
      <c r="E30" s="129" t="s">
        <v>237</v>
      </c>
      <c r="F30" s="15" t="s">
        <v>36</v>
      </c>
      <c r="G30" s="15" t="s">
        <v>98</v>
      </c>
      <c r="H30" s="15"/>
      <c r="I30" s="15"/>
      <c r="J30" s="15"/>
      <c r="K30" s="15"/>
      <c r="L30" s="31" t="s">
        <v>38</v>
      </c>
      <c r="M30" s="32">
        <v>97</v>
      </c>
      <c r="N30" s="31" t="s">
        <v>38</v>
      </c>
      <c r="O30" s="33">
        <v>42826</v>
      </c>
      <c r="P30" s="33" t="s">
        <v>201</v>
      </c>
      <c r="Q30" s="32">
        <v>1.31</v>
      </c>
      <c r="R30" s="34">
        <v>0.15759999999999999</v>
      </c>
      <c r="S30" s="70">
        <v>0</v>
      </c>
      <c r="T30" s="94">
        <f>R30+S30</f>
        <v>0.15759999999999999</v>
      </c>
      <c r="U30" s="134">
        <v>0</v>
      </c>
      <c r="V30" s="70">
        <v>0</v>
      </c>
      <c r="W30" s="71">
        <v>0</v>
      </c>
      <c r="X30" s="71">
        <v>0</v>
      </c>
      <c r="Y30" s="74">
        <f>Q30+T30+U30+V30+W30+X30</f>
        <v>1.4676</v>
      </c>
      <c r="Z30" s="102" t="s">
        <v>237</v>
      </c>
    </row>
    <row r="31" spans="1:26" ht="104.25" customHeight="1" x14ac:dyDescent="0.4">
      <c r="A31" s="162">
        <v>12</v>
      </c>
      <c r="B31" s="174" t="s">
        <v>99</v>
      </c>
      <c r="C31" s="14" t="s">
        <v>100</v>
      </c>
      <c r="D31" s="142" t="s">
        <v>101</v>
      </c>
      <c r="E31" s="141" t="s">
        <v>227</v>
      </c>
      <c r="F31" s="142" t="s">
        <v>36</v>
      </c>
      <c r="G31" s="181" t="s">
        <v>102</v>
      </c>
      <c r="H31" s="15"/>
      <c r="I31" s="15"/>
      <c r="J31" s="15"/>
      <c r="K31" s="15"/>
      <c r="L31" s="159" t="s">
        <v>38</v>
      </c>
      <c r="M31" s="189">
        <f>134.68+52.22</f>
        <v>186.9</v>
      </c>
      <c r="N31" s="159" t="s">
        <v>38</v>
      </c>
      <c r="O31" s="194" t="s">
        <v>103</v>
      </c>
      <c r="P31" s="194" t="s">
        <v>203</v>
      </c>
      <c r="Q31" s="189">
        <v>9.1600000000000001E-2</v>
      </c>
      <c r="R31" s="219">
        <v>-8.5599999999999996E-2</v>
      </c>
      <c r="S31" s="199">
        <v>1</v>
      </c>
      <c r="T31" s="217">
        <f t="shared" ref="T31:T33" si="0">R31+S31</f>
        <v>0.91439999999999999</v>
      </c>
      <c r="U31" s="203">
        <v>0</v>
      </c>
      <c r="V31" s="201">
        <v>0</v>
      </c>
      <c r="W31" s="172">
        <v>0</v>
      </c>
      <c r="X31" s="172">
        <v>0</v>
      </c>
      <c r="Y31" s="286">
        <f>Q31+T31+U31+V31+W31+X31</f>
        <v>1.006</v>
      </c>
      <c r="Z31" s="197" t="s">
        <v>237</v>
      </c>
    </row>
    <row r="32" spans="1:26" ht="80.25" customHeight="1" x14ac:dyDescent="0.4">
      <c r="A32" s="163"/>
      <c r="B32" s="175"/>
      <c r="C32" s="22" t="s">
        <v>104</v>
      </c>
      <c r="D32" s="143"/>
      <c r="E32" s="140"/>
      <c r="F32" s="143"/>
      <c r="G32" s="221"/>
      <c r="H32" s="20"/>
      <c r="I32" s="20"/>
      <c r="J32" s="20"/>
      <c r="K32" s="20"/>
      <c r="L32" s="167"/>
      <c r="M32" s="190"/>
      <c r="N32" s="167"/>
      <c r="O32" s="180"/>
      <c r="P32" s="180"/>
      <c r="Q32" s="190"/>
      <c r="R32" s="220"/>
      <c r="S32" s="200"/>
      <c r="T32" s="218"/>
      <c r="U32" s="204"/>
      <c r="V32" s="202"/>
      <c r="W32" s="173"/>
      <c r="X32" s="173"/>
      <c r="Y32" s="173"/>
      <c r="Z32" s="198"/>
    </row>
    <row r="33" spans="1:26" ht="25.5" customHeight="1" x14ac:dyDescent="0.4">
      <c r="A33" s="162">
        <v>13</v>
      </c>
      <c r="B33" s="205" t="s">
        <v>105</v>
      </c>
      <c r="C33" s="14" t="s">
        <v>106</v>
      </c>
      <c r="D33" s="142" t="s">
        <v>107</v>
      </c>
      <c r="E33" s="144" t="s">
        <v>237</v>
      </c>
      <c r="F33" s="142" t="s">
        <v>36</v>
      </c>
      <c r="G33" s="142" t="s">
        <v>108</v>
      </c>
      <c r="H33" s="15"/>
      <c r="I33" s="15"/>
      <c r="J33" s="15"/>
      <c r="K33" s="15"/>
      <c r="L33" s="159" t="s">
        <v>38</v>
      </c>
      <c r="M33" s="189">
        <v>43.49</v>
      </c>
      <c r="N33" s="159" t="s">
        <v>38</v>
      </c>
      <c r="O33" s="194" t="s">
        <v>109</v>
      </c>
      <c r="P33" s="194" t="s">
        <v>204</v>
      </c>
      <c r="Q33" s="189">
        <v>0.19</v>
      </c>
      <c r="R33" s="235">
        <v>2.3900000000000001E-2</v>
      </c>
      <c r="S33" s="199">
        <v>1</v>
      </c>
      <c r="T33" s="217">
        <f t="shared" si="0"/>
        <v>1.0239</v>
      </c>
      <c r="U33" s="203">
        <v>0</v>
      </c>
      <c r="V33" s="201">
        <v>0</v>
      </c>
      <c r="W33" s="172">
        <v>0</v>
      </c>
      <c r="X33" s="172">
        <v>0</v>
      </c>
      <c r="Y33" s="286">
        <f>Q33+T33+U33+V33+W33+X33</f>
        <v>1.2139</v>
      </c>
      <c r="Z33" s="197" t="s">
        <v>238</v>
      </c>
    </row>
    <row r="34" spans="1:26" ht="107.25" customHeight="1" x14ac:dyDescent="0.4">
      <c r="A34" s="163"/>
      <c r="B34" s="205"/>
      <c r="C34" s="27" t="s">
        <v>110</v>
      </c>
      <c r="D34" s="143"/>
      <c r="E34" s="143"/>
      <c r="F34" s="143"/>
      <c r="G34" s="143"/>
      <c r="H34" s="20"/>
      <c r="I34" s="20"/>
      <c r="J34" s="20"/>
      <c r="K34" s="20"/>
      <c r="L34" s="167"/>
      <c r="M34" s="190"/>
      <c r="N34" s="167"/>
      <c r="O34" s="180"/>
      <c r="P34" s="180"/>
      <c r="Q34" s="190"/>
      <c r="R34" s="236"/>
      <c r="S34" s="200"/>
      <c r="T34" s="218"/>
      <c r="U34" s="204"/>
      <c r="V34" s="202"/>
      <c r="W34" s="173"/>
      <c r="X34" s="173"/>
      <c r="Y34" s="173"/>
      <c r="Z34" s="198"/>
    </row>
    <row r="35" spans="1:26" ht="61.5" customHeight="1" x14ac:dyDescent="0.4">
      <c r="A35" s="162">
        <v>14</v>
      </c>
      <c r="B35" s="174" t="s">
        <v>111</v>
      </c>
      <c r="C35" s="206" t="s">
        <v>112</v>
      </c>
      <c r="D35" s="56" t="s">
        <v>113</v>
      </c>
      <c r="E35" s="141" t="s">
        <v>239</v>
      </c>
      <c r="F35" s="142" t="s">
        <v>36</v>
      </c>
      <c r="G35" s="142" t="s">
        <v>114</v>
      </c>
      <c r="H35" s="15"/>
      <c r="I35" s="15"/>
      <c r="J35" s="15"/>
      <c r="K35" s="15"/>
      <c r="L35" s="159" t="s">
        <v>38</v>
      </c>
      <c r="M35" s="189">
        <v>69.703100000000006</v>
      </c>
      <c r="N35" s="159" t="s">
        <v>38</v>
      </c>
      <c r="O35" s="194" t="s">
        <v>115</v>
      </c>
      <c r="P35" s="194" t="s">
        <v>205</v>
      </c>
      <c r="Q35" s="189">
        <v>6.8000000000000005E-2</v>
      </c>
      <c r="R35" s="195">
        <f>0.0053</f>
        <v>5.3E-3</v>
      </c>
      <c r="S35" s="235">
        <v>0.5</v>
      </c>
      <c r="T35" s="229">
        <f>R35+S35</f>
        <v>0.50529999999999997</v>
      </c>
      <c r="U35" s="203">
        <v>0</v>
      </c>
      <c r="V35" s="201">
        <v>0</v>
      </c>
      <c r="W35" s="172">
        <v>0</v>
      </c>
      <c r="X35" s="172">
        <v>0</v>
      </c>
      <c r="Y35" s="286">
        <f>Q35+T35+U35+V35+W35+X35</f>
        <v>0.57329999999999992</v>
      </c>
      <c r="Z35" s="197" t="s">
        <v>239</v>
      </c>
    </row>
    <row r="36" spans="1:26" ht="67.5" customHeight="1" x14ac:dyDescent="0.4">
      <c r="A36" s="163"/>
      <c r="B36" s="175"/>
      <c r="C36" s="207"/>
      <c r="D36" s="57" t="s">
        <v>116</v>
      </c>
      <c r="E36" s="140"/>
      <c r="F36" s="143"/>
      <c r="G36" s="143"/>
      <c r="H36" s="20"/>
      <c r="I36" s="20"/>
      <c r="J36" s="20"/>
      <c r="K36" s="20"/>
      <c r="L36" s="167"/>
      <c r="M36" s="190"/>
      <c r="N36" s="167"/>
      <c r="O36" s="180"/>
      <c r="P36" s="180"/>
      <c r="Q36" s="190"/>
      <c r="R36" s="196"/>
      <c r="S36" s="236"/>
      <c r="T36" s="230"/>
      <c r="U36" s="204"/>
      <c r="V36" s="202"/>
      <c r="W36" s="173"/>
      <c r="X36" s="173"/>
      <c r="Y36" s="173"/>
      <c r="Z36" s="198"/>
    </row>
    <row r="37" spans="1:26" s="35" customFormat="1" ht="26.25" customHeight="1" x14ac:dyDescent="0.35">
      <c r="A37" s="162">
        <v>15</v>
      </c>
      <c r="B37" s="174" t="s">
        <v>117</v>
      </c>
      <c r="C37" s="206" t="s">
        <v>118</v>
      </c>
      <c r="D37" s="142" t="s">
        <v>119</v>
      </c>
      <c r="E37" s="141" t="s">
        <v>202</v>
      </c>
      <c r="F37" s="142" t="s">
        <v>36</v>
      </c>
      <c r="G37" s="208" t="s">
        <v>120</v>
      </c>
      <c r="H37" s="15"/>
      <c r="I37" s="15"/>
      <c r="J37" s="15"/>
      <c r="K37" s="15"/>
      <c r="L37" s="159" t="s">
        <v>38</v>
      </c>
      <c r="M37" s="189">
        <v>23.55</v>
      </c>
      <c r="N37" s="159" t="s">
        <v>38</v>
      </c>
      <c r="O37" s="179">
        <v>43252</v>
      </c>
      <c r="P37" s="179" t="s">
        <v>199</v>
      </c>
      <c r="Q37" s="189">
        <v>0.05</v>
      </c>
      <c r="R37" s="199">
        <v>0</v>
      </c>
      <c r="S37" s="199">
        <v>0</v>
      </c>
      <c r="T37" s="201">
        <f>R37+S37</f>
        <v>0</v>
      </c>
      <c r="U37" s="203">
        <v>0</v>
      </c>
      <c r="V37" s="201">
        <v>0</v>
      </c>
      <c r="W37" s="172">
        <v>0</v>
      </c>
      <c r="X37" s="172">
        <v>0</v>
      </c>
      <c r="Y37" s="286">
        <f>Q37+T37+U37+V37+W37+X37</f>
        <v>0.05</v>
      </c>
      <c r="Z37" s="197" t="s">
        <v>202</v>
      </c>
    </row>
    <row r="38" spans="1:26" s="35" customFormat="1" ht="37.5" customHeight="1" x14ac:dyDescent="0.35">
      <c r="A38" s="163"/>
      <c r="B38" s="175"/>
      <c r="C38" s="207"/>
      <c r="D38" s="143"/>
      <c r="E38" s="140"/>
      <c r="F38" s="143"/>
      <c r="G38" s="208"/>
      <c r="H38" s="20"/>
      <c r="I38" s="20"/>
      <c r="J38" s="20"/>
      <c r="K38" s="20"/>
      <c r="L38" s="167"/>
      <c r="M38" s="190"/>
      <c r="N38" s="167"/>
      <c r="O38" s="180"/>
      <c r="P38" s="180"/>
      <c r="Q38" s="190"/>
      <c r="R38" s="200"/>
      <c r="S38" s="200"/>
      <c r="T38" s="202"/>
      <c r="U38" s="204"/>
      <c r="V38" s="202"/>
      <c r="W38" s="173"/>
      <c r="X38" s="173"/>
      <c r="Y38" s="173"/>
      <c r="Z38" s="198"/>
    </row>
    <row r="39" spans="1:26" s="38" customFormat="1" ht="27.75" customHeight="1" x14ac:dyDescent="0.35">
      <c r="A39" s="170">
        <v>16</v>
      </c>
      <c r="B39" s="186" t="s">
        <v>121</v>
      </c>
      <c r="C39" s="36" t="s">
        <v>122</v>
      </c>
      <c r="D39" s="192" t="s">
        <v>221</v>
      </c>
      <c r="E39" s="144" t="s">
        <v>202</v>
      </c>
      <c r="F39" s="145" t="s">
        <v>36</v>
      </c>
      <c r="G39" s="37" t="s">
        <v>123</v>
      </c>
      <c r="H39" s="37"/>
      <c r="I39" s="37"/>
      <c r="J39" s="177"/>
      <c r="K39" s="179"/>
      <c r="L39" s="159" t="s">
        <v>38</v>
      </c>
      <c r="M39" s="189">
        <v>45.12</v>
      </c>
      <c r="N39" s="159" t="s">
        <v>38</v>
      </c>
      <c r="O39" s="177">
        <v>42720</v>
      </c>
      <c r="P39" s="179" t="s">
        <v>206</v>
      </c>
      <c r="Q39" s="172">
        <v>0</v>
      </c>
      <c r="R39" s="172">
        <v>0</v>
      </c>
      <c r="S39" s="172">
        <v>0</v>
      </c>
      <c r="T39" s="287">
        <f>R39+S39</f>
        <v>0</v>
      </c>
      <c r="U39" s="289">
        <v>0</v>
      </c>
      <c r="V39" s="287">
        <v>0</v>
      </c>
      <c r="W39" s="287">
        <v>0</v>
      </c>
      <c r="X39" s="287">
        <v>0</v>
      </c>
      <c r="Y39" s="172">
        <f>Q39+T39+U39+V39+W39+X39</f>
        <v>0</v>
      </c>
      <c r="Z39" s="197" t="s">
        <v>202</v>
      </c>
    </row>
    <row r="40" spans="1:26" s="38" customFormat="1" ht="55.5" customHeight="1" x14ac:dyDescent="0.35">
      <c r="A40" s="171"/>
      <c r="B40" s="187"/>
      <c r="C40" s="39" t="s">
        <v>124</v>
      </c>
      <c r="D40" s="193"/>
      <c r="E40" s="143"/>
      <c r="F40" s="188"/>
      <c r="G40" s="40" t="s">
        <v>125</v>
      </c>
      <c r="H40" s="40"/>
      <c r="I40" s="40"/>
      <c r="J40" s="191"/>
      <c r="K40" s="180"/>
      <c r="L40" s="167"/>
      <c r="M40" s="190"/>
      <c r="N40" s="167"/>
      <c r="O40" s="191"/>
      <c r="P40" s="180"/>
      <c r="Q40" s="173"/>
      <c r="R40" s="173"/>
      <c r="S40" s="173"/>
      <c r="T40" s="288"/>
      <c r="U40" s="290"/>
      <c r="V40" s="288"/>
      <c r="W40" s="288"/>
      <c r="X40" s="288"/>
      <c r="Y40" s="173"/>
      <c r="Z40" s="198"/>
    </row>
    <row r="41" spans="1:26" s="38" customFormat="1" ht="26.25" customHeight="1" x14ac:dyDescent="0.35">
      <c r="A41" s="170">
        <v>17</v>
      </c>
      <c r="B41" s="186" t="s">
        <v>126</v>
      </c>
      <c r="C41" s="36" t="s">
        <v>127</v>
      </c>
      <c r="D41" s="145" t="s">
        <v>128</v>
      </c>
      <c r="E41" s="141" t="s">
        <v>240</v>
      </c>
      <c r="F41" s="145" t="s">
        <v>36</v>
      </c>
      <c r="G41" s="146" t="s">
        <v>129</v>
      </c>
      <c r="H41" s="63"/>
      <c r="I41" s="63"/>
      <c r="J41" s="63"/>
      <c r="K41" s="63"/>
      <c r="L41" s="159" t="s">
        <v>38</v>
      </c>
      <c r="M41" s="189">
        <v>31.74</v>
      </c>
      <c r="N41" s="159" t="s">
        <v>38</v>
      </c>
      <c r="O41" s="177">
        <v>42705</v>
      </c>
      <c r="P41" s="179" t="s">
        <v>207</v>
      </c>
      <c r="Q41" s="189">
        <v>4.2000000000000003E-2</v>
      </c>
      <c r="R41" s="199">
        <v>0</v>
      </c>
      <c r="S41" s="199">
        <v>0.3</v>
      </c>
      <c r="T41" s="287">
        <f>R41+S41</f>
        <v>0.3</v>
      </c>
      <c r="U41" s="203">
        <v>0</v>
      </c>
      <c r="V41" s="201">
        <v>0</v>
      </c>
      <c r="W41" s="172">
        <v>0</v>
      </c>
      <c r="X41" s="172">
        <v>0</v>
      </c>
      <c r="Y41" s="172">
        <f>Q41+T41+U41+V41+W41+X41</f>
        <v>0.34199999999999997</v>
      </c>
      <c r="Z41" s="197" t="s">
        <v>240</v>
      </c>
    </row>
    <row r="42" spans="1:26" s="41" customFormat="1" ht="153" customHeight="1" x14ac:dyDescent="0.4">
      <c r="A42" s="171"/>
      <c r="B42" s="187"/>
      <c r="C42" s="39" t="s">
        <v>130</v>
      </c>
      <c r="D42" s="188"/>
      <c r="E42" s="140"/>
      <c r="F42" s="188"/>
      <c r="G42" s="188"/>
      <c r="H42" s="64"/>
      <c r="I42" s="64"/>
      <c r="J42" s="64"/>
      <c r="K42" s="64"/>
      <c r="L42" s="167"/>
      <c r="M42" s="190"/>
      <c r="N42" s="167"/>
      <c r="O42" s="178"/>
      <c r="P42" s="180"/>
      <c r="Q42" s="190"/>
      <c r="R42" s="200"/>
      <c r="S42" s="200"/>
      <c r="T42" s="288"/>
      <c r="U42" s="204"/>
      <c r="V42" s="202"/>
      <c r="W42" s="173"/>
      <c r="X42" s="173"/>
      <c r="Y42" s="173"/>
      <c r="Z42" s="198"/>
    </row>
    <row r="43" spans="1:26" s="41" customFormat="1" ht="69" customHeight="1" x14ac:dyDescent="0.4">
      <c r="A43" s="170">
        <v>18</v>
      </c>
      <c r="B43" s="174" t="s">
        <v>67</v>
      </c>
      <c r="C43" s="62" t="s">
        <v>68</v>
      </c>
      <c r="D43" s="294" t="s">
        <v>69</v>
      </c>
      <c r="E43" s="140" t="s">
        <v>242</v>
      </c>
      <c r="F43" s="142" t="s">
        <v>36</v>
      </c>
      <c r="G43" s="181" t="s">
        <v>208</v>
      </c>
      <c r="H43" s="60"/>
      <c r="I43" s="60"/>
      <c r="J43" s="60"/>
      <c r="K43" s="60"/>
      <c r="L43" s="159" t="s">
        <v>38</v>
      </c>
      <c r="M43" s="189">
        <v>31.39</v>
      </c>
      <c r="N43" s="159" t="s">
        <v>38</v>
      </c>
      <c r="O43" s="194">
        <v>42705</v>
      </c>
      <c r="P43" s="194" t="s">
        <v>197</v>
      </c>
      <c r="Q43" s="296">
        <v>0</v>
      </c>
      <c r="R43" s="298">
        <v>1.7999999999999999E-2</v>
      </c>
      <c r="S43" s="300">
        <v>0.5</v>
      </c>
      <c r="T43" s="302">
        <f>R43+S43</f>
        <v>0.51800000000000002</v>
      </c>
      <c r="U43" s="203">
        <v>0</v>
      </c>
      <c r="V43" s="201">
        <v>0</v>
      </c>
      <c r="W43" s="172">
        <v>0</v>
      </c>
      <c r="X43" s="172">
        <v>0</v>
      </c>
      <c r="Y43" s="172">
        <f>Q43+T43+U43+V43+W43+X43</f>
        <v>0.51800000000000002</v>
      </c>
      <c r="Z43" s="154" t="s">
        <v>241</v>
      </c>
    </row>
    <row r="44" spans="1:26" s="41" customFormat="1" ht="90" customHeight="1" x14ac:dyDescent="0.4">
      <c r="A44" s="171"/>
      <c r="B44" s="175"/>
      <c r="C44" s="22" t="s">
        <v>71</v>
      </c>
      <c r="D44" s="295"/>
      <c r="E44" s="140"/>
      <c r="F44" s="143"/>
      <c r="G44" s="182"/>
      <c r="H44" s="61"/>
      <c r="I44" s="61"/>
      <c r="J44" s="61"/>
      <c r="K44" s="61"/>
      <c r="L44" s="167"/>
      <c r="M44" s="190"/>
      <c r="N44" s="167"/>
      <c r="O44" s="180"/>
      <c r="P44" s="180"/>
      <c r="Q44" s="297"/>
      <c r="R44" s="299"/>
      <c r="S44" s="301"/>
      <c r="T44" s="303"/>
      <c r="U44" s="204"/>
      <c r="V44" s="202"/>
      <c r="W44" s="173"/>
      <c r="X44" s="173"/>
      <c r="Y44" s="173"/>
      <c r="Z44" s="155"/>
    </row>
    <row r="45" spans="1:26" s="80" customFormat="1" ht="180" customHeight="1" x14ac:dyDescent="0.4">
      <c r="A45" s="96">
        <v>19</v>
      </c>
      <c r="B45" s="97" t="s">
        <v>209</v>
      </c>
      <c r="C45" s="98" t="s">
        <v>210</v>
      </c>
      <c r="D45" s="95" t="s">
        <v>211</v>
      </c>
      <c r="E45" s="125" t="s">
        <v>243</v>
      </c>
      <c r="F45" s="75" t="s">
        <v>36</v>
      </c>
      <c r="G45" s="181" t="s">
        <v>212</v>
      </c>
      <c r="H45" s="76"/>
      <c r="I45" s="77"/>
      <c r="J45" s="78"/>
      <c r="K45" s="79"/>
      <c r="L45" s="31" t="s">
        <v>38</v>
      </c>
      <c r="M45" s="73">
        <v>0</v>
      </c>
      <c r="N45" s="73" t="s">
        <v>38</v>
      </c>
      <c r="O45" s="81" t="s">
        <v>213</v>
      </c>
      <c r="P45" s="82" t="s">
        <v>205</v>
      </c>
      <c r="Q45" s="86">
        <v>0</v>
      </c>
      <c r="R45" s="83">
        <v>8.6499999999999994E-2</v>
      </c>
      <c r="S45" s="87">
        <v>0</v>
      </c>
      <c r="T45" s="91">
        <f>R45+S45</f>
        <v>8.6499999999999994E-2</v>
      </c>
      <c r="U45" s="135">
        <v>0</v>
      </c>
      <c r="V45" s="71">
        <v>0</v>
      </c>
      <c r="W45" s="88">
        <v>0</v>
      </c>
      <c r="X45" s="89">
        <v>0</v>
      </c>
      <c r="Y45" s="71">
        <f>Q45+T45+U45+V45+W45+X45</f>
        <v>8.6499999999999994E-2</v>
      </c>
      <c r="Z45" s="103" t="s">
        <v>243</v>
      </c>
    </row>
    <row r="46" spans="1:26" s="35" customFormat="1" ht="79.5" customHeight="1" x14ac:dyDescent="0.35">
      <c r="A46" s="183" t="s">
        <v>131</v>
      </c>
      <c r="B46" s="184"/>
      <c r="C46" s="184"/>
      <c r="D46" s="185"/>
      <c r="E46" s="124"/>
      <c r="F46" s="42"/>
      <c r="G46" s="182"/>
      <c r="H46" s="42"/>
      <c r="I46" s="42"/>
      <c r="J46" s="42"/>
      <c r="K46" s="42"/>
      <c r="L46" s="31"/>
      <c r="M46" s="72"/>
      <c r="N46" s="73"/>
      <c r="O46" s="84"/>
      <c r="P46" s="84"/>
      <c r="Q46" s="85"/>
      <c r="R46" s="90">
        <f t="shared" ref="R46:Y46" si="1">SUM(R8:R45)</f>
        <v>22.918842550000001</v>
      </c>
      <c r="S46" s="90">
        <f t="shared" si="1"/>
        <v>78.159999999999982</v>
      </c>
      <c r="T46" s="107">
        <f t="shared" si="1"/>
        <v>100.97884255</v>
      </c>
      <c r="U46" s="136">
        <f t="shared" si="1"/>
        <v>422</v>
      </c>
      <c r="V46" s="107">
        <f t="shared" si="1"/>
        <v>651</v>
      </c>
      <c r="W46" s="107">
        <f t="shared" si="1"/>
        <v>379.5</v>
      </c>
      <c r="X46" s="107">
        <f t="shared" si="1"/>
        <v>50</v>
      </c>
      <c r="Y46" s="107">
        <f t="shared" si="1"/>
        <v>2613.4069856490005</v>
      </c>
      <c r="Z46" s="104"/>
    </row>
    <row r="47" spans="1:26" s="35" customFormat="1" ht="36.75" customHeight="1" x14ac:dyDescent="0.45">
      <c r="A47" s="13" t="s">
        <v>132</v>
      </c>
      <c r="B47" s="43"/>
      <c r="C47" s="44"/>
      <c r="D47" s="58"/>
      <c r="E47" s="123"/>
      <c r="F47" s="45"/>
      <c r="G47" s="46"/>
      <c r="H47" s="45"/>
      <c r="I47" s="45"/>
      <c r="J47" s="45"/>
      <c r="K47" s="45"/>
      <c r="L47" s="45"/>
      <c r="M47" s="45"/>
      <c r="N47" s="45"/>
      <c r="O47" s="47"/>
      <c r="P47" s="48"/>
      <c r="Q47" s="47"/>
      <c r="R47" s="47"/>
      <c r="S47" s="47"/>
      <c r="T47" s="47"/>
      <c r="U47" s="48"/>
      <c r="V47" s="47"/>
      <c r="W47" s="45"/>
      <c r="X47" s="45"/>
      <c r="Y47" s="45"/>
      <c r="Z47" s="100"/>
    </row>
    <row r="48" spans="1:26" ht="26.25" customHeight="1" x14ac:dyDescent="0.4">
      <c r="A48" s="162">
        <v>1</v>
      </c>
      <c r="B48" s="174" t="s">
        <v>133</v>
      </c>
      <c r="C48" s="22" t="s">
        <v>134</v>
      </c>
      <c r="D48" s="142" t="s">
        <v>191</v>
      </c>
      <c r="E48" s="140" t="s">
        <v>244</v>
      </c>
      <c r="F48" s="145" t="s">
        <v>36</v>
      </c>
      <c r="G48" s="176" t="s">
        <v>135</v>
      </c>
      <c r="H48" s="148"/>
      <c r="I48" s="148"/>
      <c r="J48" s="148"/>
      <c r="K48" s="151"/>
      <c r="L48" s="159" t="s">
        <v>38</v>
      </c>
      <c r="M48" s="148">
        <v>55.778599999999997</v>
      </c>
      <c r="N48" s="159" t="s">
        <v>38</v>
      </c>
      <c r="O48" s="151" t="s">
        <v>214</v>
      </c>
      <c r="P48" s="151" t="s">
        <v>215</v>
      </c>
      <c r="Q48" s="157">
        <v>0</v>
      </c>
      <c r="R48" s="157">
        <v>0</v>
      </c>
      <c r="S48" s="157">
        <v>0</v>
      </c>
      <c r="T48" s="157">
        <f>R48+S48</f>
        <v>0</v>
      </c>
      <c r="U48" s="168">
        <v>5</v>
      </c>
      <c r="V48" s="157">
        <f>18.5+9.927</f>
        <v>28.427</v>
      </c>
      <c r="W48" s="157">
        <v>17.440000000000001</v>
      </c>
      <c r="X48" s="157">
        <v>5</v>
      </c>
      <c r="Y48" s="157">
        <f>Q48+T48+U48+V48+W48+X48</f>
        <v>55.867000000000004</v>
      </c>
      <c r="Z48" s="154" t="s">
        <v>228</v>
      </c>
    </row>
    <row r="49" spans="1:26" ht="204.75" customHeight="1" x14ac:dyDescent="0.4">
      <c r="A49" s="163"/>
      <c r="B49" s="175"/>
      <c r="C49" s="22" t="s">
        <v>136</v>
      </c>
      <c r="D49" s="143"/>
      <c r="E49" s="140"/>
      <c r="F49" s="146"/>
      <c r="G49" s="176"/>
      <c r="H49" s="148"/>
      <c r="I49" s="148"/>
      <c r="J49" s="148"/>
      <c r="K49" s="152"/>
      <c r="L49" s="160"/>
      <c r="M49" s="148"/>
      <c r="N49" s="160"/>
      <c r="O49" s="152"/>
      <c r="P49" s="152"/>
      <c r="Q49" s="158"/>
      <c r="R49" s="158"/>
      <c r="S49" s="158"/>
      <c r="T49" s="158"/>
      <c r="U49" s="169"/>
      <c r="V49" s="158"/>
      <c r="W49" s="158"/>
      <c r="X49" s="158"/>
      <c r="Y49" s="158"/>
      <c r="Z49" s="155"/>
    </row>
    <row r="50" spans="1:26" ht="26.25" customHeight="1" x14ac:dyDescent="0.4">
      <c r="A50" s="162">
        <v>2</v>
      </c>
      <c r="B50" s="30" t="s">
        <v>137</v>
      </c>
      <c r="C50" s="14" t="s">
        <v>138</v>
      </c>
      <c r="D50" s="142" t="s">
        <v>139</v>
      </c>
      <c r="E50" s="140" t="s">
        <v>245</v>
      </c>
      <c r="F50" s="145" t="s">
        <v>36</v>
      </c>
      <c r="G50" s="147" t="s">
        <v>140</v>
      </c>
      <c r="H50" s="148"/>
      <c r="I50" s="148"/>
      <c r="J50" s="148"/>
      <c r="K50" s="151"/>
      <c r="L50" s="159" t="s">
        <v>38</v>
      </c>
      <c r="M50" s="148">
        <v>67.13</v>
      </c>
      <c r="N50" s="159" t="s">
        <v>38</v>
      </c>
      <c r="O50" s="151" t="s">
        <v>216</v>
      </c>
      <c r="P50" s="151" t="s">
        <v>217</v>
      </c>
      <c r="Q50" s="151">
        <v>0</v>
      </c>
      <c r="R50" s="151">
        <v>0</v>
      </c>
      <c r="S50" s="151">
        <v>0</v>
      </c>
      <c r="T50" s="157">
        <f t="shared" ref="T50" si="2">R50+S50</f>
        <v>0</v>
      </c>
      <c r="U50" s="149">
        <v>2</v>
      </c>
      <c r="V50" s="151">
        <v>33</v>
      </c>
      <c r="W50" s="151">
        <v>30.13</v>
      </c>
      <c r="X50" s="151">
        <v>2</v>
      </c>
      <c r="Y50" s="157">
        <f>Q50+T50+U50+V50+W50+X50</f>
        <v>67.13</v>
      </c>
      <c r="Z50" s="154" t="s">
        <v>228</v>
      </c>
    </row>
    <row r="51" spans="1:26" ht="167.25" customHeight="1" x14ac:dyDescent="0.4">
      <c r="A51" s="163"/>
      <c r="B51" s="30" t="s">
        <v>141</v>
      </c>
      <c r="C51" s="22" t="s">
        <v>142</v>
      </c>
      <c r="D51" s="143"/>
      <c r="E51" s="140"/>
      <c r="F51" s="146"/>
      <c r="G51" s="147"/>
      <c r="H51" s="148"/>
      <c r="I51" s="148"/>
      <c r="J51" s="148"/>
      <c r="K51" s="152"/>
      <c r="L51" s="160"/>
      <c r="M51" s="148"/>
      <c r="N51" s="160"/>
      <c r="O51" s="152"/>
      <c r="P51" s="152"/>
      <c r="Q51" s="152"/>
      <c r="R51" s="152"/>
      <c r="S51" s="152"/>
      <c r="T51" s="158"/>
      <c r="U51" s="150"/>
      <c r="V51" s="152"/>
      <c r="W51" s="152"/>
      <c r="X51" s="152"/>
      <c r="Y51" s="158"/>
      <c r="Z51" s="155"/>
    </row>
    <row r="52" spans="1:26" ht="54.75" customHeight="1" x14ac:dyDescent="0.4">
      <c r="A52" s="162">
        <v>3</v>
      </c>
      <c r="B52" s="30" t="s">
        <v>143</v>
      </c>
      <c r="C52" s="14" t="s">
        <v>144</v>
      </c>
      <c r="D52" s="142" t="s">
        <v>145</v>
      </c>
      <c r="E52" s="140" t="s">
        <v>246</v>
      </c>
      <c r="F52" s="145" t="s">
        <v>36</v>
      </c>
      <c r="G52" s="159" t="s">
        <v>146</v>
      </c>
      <c r="H52" s="148"/>
      <c r="I52" s="148"/>
      <c r="J52" s="148"/>
      <c r="K52" s="151"/>
      <c r="L52" s="159" t="s">
        <v>38</v>
      </c>
      <c r="M52" s="148">
        <v>94.42</v>
      </c>
      <c r="N52" s="159" t="s">
        <v>38</v>
      </c>
      <c r="O52" s="151" t="s">
        <v>220</v>
      </c>
      <c r="P52" s="151" t="s">
        <v>218</v>
      </c>
      <c r="Q52" s="151">
        <v>0</v>
      </c>
      <c r="R52" s="151">
        <v>0</v>
      </c>
      <c r="S52" s="151">
        <v>0</v>
      </c>
      <c r="T52" s="157">
        <f t="shared" ref="T52" si="3">R52+S52</f>
        <v>0</v>
      </c>
      <c r="U52" s="149">
        <v>5</v>
      </c>
      <c r="V52" s="151">
        <v>42</v>
      </c>
      <c r="W52" s="151">
        <v>42.42</v>
      </c>
      <c r="X52" s="151">
        <v>5</v>
      </c>
      <c r="Y52" s="157">
        <f>Q52+T52+U52+V52+W52+X52</f>
        <v>94.42</v>
      </c>
      <c r="Z52" s="154" t="s">
        <v>228</v>
      </c>
    </row>
    <row r="53" spans="1:26" ht="124.5" customHeight="1" x14ac:dyDescent="0.4">
      <c r="A53" s="163"/>
      <c r="B53" s="30" t="s">
        <v>147</v>
      </c>
      <c r="C53" s="22" t="s">
        <v>148</v>
      </c>
      <c r="D53" s="143"/>
      <c r="E53" s="140"/>
      <c r="F53" s="146"/>
      <c r="G53" s="160"/>
      <c r="H53" s="148"/>
      <c r="I53" s="148"/>
      <c r="J53" s="148"/>
      <c r="K53" s="152"/>
      <c r="L53" s="160"/>
      <c r="M53" s="148"/>
      <c r="N53" s="160"/>
      <c r="O53" s="152"/>
      <c r="P53" s="152"/>
      <c r="Q53" s="152"/>
      <c r="R53" s="152"/>
      <c r="S53" s="152"/>
      <c r="T53" s="158"/>
      <c r="U53" s="150"/>
      <c r="V53" s="152"/>
      <c r="W53" s="152"/>
      <c r="X53" s="152"/>
      <c r="Y53" s="158"/>
      <c r="Z53" s="155"/>
    </row>
    <row r="54" spans="1:26" ht="26.25" customHeight="1" x14ac:dyDescent="0.4">
      <c r="A54" s="162">
        <v>4</v>
      </c>
      <c r="B54" s="30" t="s">
        <v>149</v>
      </c>
      <c r="C54" s="14" t="s">
        <v>150</v>
      </c>
      <c r="D54" s="142" t="s">
        <v>151</v>
      </c>
      <c r="E54" s="140" t="s">
        <v>247</v>
      </c>
      <c r="F54" s="145" t="s">
        <v>36</v>
      </c>
      <c r="G54" s="160"/>
      <c r="H54" s="148"/>
      <c r="I54" s="148"/>
      <c r="J54" s="148"/>
      <c r="K54" s="151"/>
      <c r="L54" s="159" t="s">
        <v>38</v>
      </c>
      <c r="M54" s="148">
        <v>17.28</v>
      </c>
      <c r="N54" s="159" t="s">
        <v>38</v>
      </c>
      <c r="O54" s="156">
        <v>45407</v>
      </c>
      <c r="P54" s="151" t="s">
        <v>219</v>
      </c>
      <c r="Q54" s="151">
        <v>0</v>
      </c>
      <c r="R54" s="151">
        <v>0</v>
      </c>
      <c r="S54" s="151">
        <v>0</v>
      </c>
      <c r="T54" s="157">
        <f t="shared" ref="T54" si="4">R54+S54</f>
        <v>0</v>
      </c>
      <c r="U54" s="149">
        <v>2</v>
      </c>
      <c r="V54" s="151">
        <v>8.2799999999999994</v>
      </c>
      <c r="W54" s="151">
        <v>5</v>
      </c>
      <c r="X54" s="151">
        <v>2</v>
      </c>
      <c r="Y54" s="157">
        <f>Q54+T54+U54+V54+W54+X54</f>
        <v>17.28</v>
      </c>
      <c r="Z54" s="154" t="s">
        <v>228</v>
      </c>
    </row>
    <row r="55" spans="1:26" ht="158.25" customHeight="1" x14ac:dyDescent="0.4">
      <c r="A55" s="163"/>
      <c r="B55" s="30" t="s">
        <v>152</v>
      </c>
      <c r="C55" s="22" t="s">
        <v>153</v>
      </c>
      <c r="D55" s="143"/>
      <c r="E55" s="140"/>
      <c r="F55" s="146"/>
      <c r="G55" s="167"/>
      <c r="H55" s="148"/>
      <c r="I55" s="148"/>
      <c r="J55" s="148"/>
      <c r="K55" s="152"/>
      <c r="L55" s="160"/>
      <c r="M55" s="148"/>
      <c r="N55" s="160"/>
      <c r="O55" s="152"/>
      <c r="P55" s="152"/>
      <c r="Q55" s="152"/>
      <c r="R55" s="152"/>
      <c r="S55" s="152"/>
      <c r="T55" s="158"/>
      <c r="U55" s="150"/>
      <c r="V55" s="152"/>
      <c r="W55" s="152"/>
      <c r="X55" s="152"/>
      <c r="Y55" s="158"/>
      <c r="Z55" s="155"/>
    </row>
    <row r="56" spans="1:26" ht="26.25" customHeight="1" x14ac:dyDescent="0.4">
      <c r="A56" s="162">
        <v>5</v>
      </c>
      <c r="B56" s="30" t="s">
        <v>154</v>
      </c>
      <c r="C56" s="14" t="s">
        <v>155</v>
      </c>
      <c r="D56" s="142" t="s">
        <v>156</v>
      </c>
      <c r="E56" s="140" t="s">
        <v>248</v>
      </c>
      <c r="F56" s="145" t="s">
        <v>36</v>
      </c>
      <c r="G56" s="147" t="s">
        <v>157</v>
      </c>
      <c r="H56" s="148"/>
      <c r="I56" s="148"/>
      <c r="J56" s="148"/>
      <c r="K56" s="151"/>
      <c r="L56" s="159" t="s">
        <v>38</v>
      </c>
      <c r="M56" s="148">
        <v>21.8</v>
      </c>
      <c r="N56" s="159" t="s">
        <v>38</v>
      </c>
      <c r="O56" s="156">
        <v>45407</v>
      </c>
      <c r="P56" s="151" t="s">
        <v>219</v>
      </c>
      <c r="Q56" s="151">
        <v>0</v>
      </c>
      <c r="R56" s="151">
        <v>0</v>
      </c>
      <c r="S56" s="151">
        <v>0</v>
      </c>
      <c r="T56" s="157">
        <f t="shared" ref="T56" si="5">R56+S56</f>
        <v>0</v>
      </c>
      <c r="U56" s="149">
        <v>2</v>
      </c>
      <c r="V56" s="151">
        <v>10.8</v>
      </c>
      <c r="W56" s="151">
        <v>7</v>
      </c>
      <c r="X56" s="151">
        <v>2</v>
      </c>
      <c r="Y56" s="151">
        <f>Q56+T56+U56+V56+W56+X56</f>
        <v>21.8</v>
      </c>
      <c r="Z56" s="154" t="s">
        <v>228</v>
      </c>
    </row>
    <row r="57" spans="1:26" ht="159" customHeight="1" x14ac:dyDescent="0.4">
      <c r="A57" s="163"/>
      <c r="B57" s="30" t="s">
        <v>158</v>
      </c>
      <c r="C57" s="22" t="s">
        <v>159</v>
      </c>
      <c r="D57" s="143"/>
      <c r="E57" s="140"/>
      <c r="F57" s="146"/>
      <c r="G57" s="147"/>
      <c r="H57" s="148"/>
      <c r="I57" s="148"/>
      <c r="J57" s="148"/>
      <c r="K57" s="152"/>
      <c r="L57" s="160"/>
      <c r="M57" s="148"/>
      <c r="N57" s="160"/>
      <c r="O57" s="152"/>
      <c r="P57" s="152"/>
      <c r="Q57" s="152"/>
      <c r="R57" s="152"/>
      <c r="S57" s="152"/>
      <c r="T57" s="158"/>
      <c r="U57" s="150"/>
      <c r="V57" s="152"/>
      <c r="W57" s="152"/>
      <c r="X57" s="152"/>
      <c r="Y57" s="152"/>
      <c r="Z57" s="155"/>
    </row>
    <row r="58" spans="1:26" s="35" customFormat="1" ht="52.5" customHeight="1" x14ac:dyDescent="0.35">
      <c r="A58" s="162">
        <v>6</v>
      </c>
      <c r="B58" s="30" t="s">
        <v>160</v>
      </c>
      <c r="C58" s="14" t="s">
        <v>161</v>
      </c>
      <c r="D58" s="142" t="s">
        <v>162</v>
      </c>
      <c r="E58" s="140" t="s">
        <v>249</v>
      </c>
      <c r="F58" s="145" t="s">
        <v>36</v>
      </c>
      <c r="G58" s="147" t="s">
        <v>163</v>
      </c>
      <c r="H58" s="148"/>
      <c r="I58" s="148"/>
      <c r="J58" s="148"/>
      <c r="K58" s="165"/>
      <c r="L58" s="159" t="s">
        <v>38</v>
      </c>
      <c r="M58" s="148">
        <v>222.51</v>
      </c>
      <c r="N58" s="159" t="s">
        <v>38</v>
      </c>
      <c r="O58" s="156">
        <v>45407</v>
      </c>
      <c r="P58" s="151" t="s">
        <v>219</v>
      </c>
      <c r="Q58" s="151">
        <v>0</v>
      </c>
      <c r="R58" s="151">
        <v>0</v>
      </c>
      <c r="S58" s="151">
        <v>0</v>
      </c>
      <c r="T58" s="157">
        <f t="shared" ref="T58" si="6">R58+S58</f>
        <v>0</v>
      </c>
      <c r="U58" s="149">
        <v>2</v>
      </c>
      <c r="V58" s="151">
        <v>125</v>
      </c>
      <c r="W58" s="151">
        <v>92.81</v>
      </c>
      <c r="X58" s="151">
        <v>2.7</v>
      </c>
      <c r="Y58" s="151">
        <f>Q58+T58+U58+V58+W58+X58</f>
        <v>222.51</v>
      </c>
      <c r="Z58" s="154" t="s">
        <v>228</v>
      </c>
    </row>
    <row r="59" spans="1:26" s="35" customFormat="1" ht="180" customHeight="1" x14ac:dyDescent="0.35">
      <c r="A59" s="163"/>
      <c r="B59" s="30" t="s">
        <v>164</v>
      </c>
      <c r="C59" s="49" t="s">
        <v>165</v>
      </c>
      <c r="D59" s="143"/>
      <c r="E59" s="140"/>
      <c r="F59" s="146"/>
      <c r="G59" s="147"/>
      <c r="H59" s="148"/>
      <c r="I59" s="148"/>
      <c r="J59" s="148"/>
      <c r="K59" s="166"/>
      <c r="L59" s="160"/>
      <c r="M59" s="148"/>
      <c r="N59" s="160"/>
      <c r="O59" s="152"/>
      <c r="P59" s="152"/>
      <c r="Q59" s="152"/>
      <c r="R59" s="152"/>
      <c r="S59" s="152"/>
      <c r="T59" s="158"/>
      <c r="U59" s="150"/>
      <c r="V59" s="152"/>
      <c r="W59" s="152"/>
      <c r="X59" s="152"/>
      <c r="Y59" s="152"/>
      <c r="Z59" s="155"/>
    </row>
    <row r="60" spans="1:26" ht="52.5" customHeight="1" x14ac:dyDescent="0.4">
      <c r="A60" s="162">
        <v>7</v>
      </c>
      <c r="B60" s="30" t="s">
        <v>166</v>
      </c>
      <c r="C60" s="14" t="s">
        <v>167</v>
      </c>
      <c r="D60" s="142" t="s">
        <v>168</v>
      </c>
      <c r="E60" s="140" t="s">
        <v>250</v>
      </c>
      <c r="F60" s="145" t="s">
        <v>36</v>
      </c>
      <c r="G60" s="147" t="s">
        <v>169</v>
      </c>
      <c r="H60" s="148"/>
      <c r="I60" s="148"/>
      <c r="J60" s="148"/>
      <c r="K60" s="151"/>
      <c r="L60" s="159" t="s">
        <v>38</v>
      </c>
      <c r="M60" s="148">
        <v>361.72</v>
      </c>
      <c r="N60" s="159" t="s">
        <v>38</v>
      </c>
      <c r="O60" s="156">
        <v>45407</v>
      </c>
      <c r="P60" s="151" t="s">
        <v>219</v>
      </c>
      <c r="Q60" s="151">
        <v>0</v>
      </c>
      <c r="R60" s="151">
        <v>0</v>
      </c>
      <c r="S60" s="151">
        <v>0</v>
      </c>
      <c r="T60" s="157">
        <f t="shared" ref="T60" si="7">R60+S60</f>
        <v>0</v>
      </c>
      <c r="U60" s="149">
        <v>2</v>
      </c>
      <c r="V60" s="151">
        <v>198</v>
      </c>
      <c r="W60" s="151">
        <v>158.91</v>
      </c>
      <c r="X60" s="151">
        <v>2.81</v>
      </c>
      <c r="Y60" s="151">
        <f>Q60+T60+U60+V60+W60+X60</f>
        <v>361.71999999999997</v>
      </c>
      <c r="Z60" s="154" t="s">
        <v>228</v>
      </c>
    </row>
    <row r="61" spans="1:26" ht="162.75" customHeight="1" x14ac:dyDescent="0.4">
      <c r="A61" s="163"/>
      <c r="B61" s="50" t="s">
        <v>170</v>
      </c>
      <c r="C61" s="51" t="s">
        <v>171</v>
      </c>
      <c r="D61" s="143"/>
      <c r="E61" s="140"/>
      <c r="F61" s="146"/>
      <c r="G61" s="147"/>
      <c r="H61" s="148"/>
      <c r="I61" s="148"/>
      <c r="J61" s="148"/>
      <c r="K61" s="152"/>
      <c r="L61" s="160"/>
      <c r="M61" s="148"/>
      <c r="N61" s="160"/>
      <c r="O61" s="152"/>
      <c r="P61" s="152"/>
      <c r="Q61" s="152"/>
      <c r="R61" s="152"/>
      <c r="S61" s="152"/>
      <c r="T61" s="158"/>
      <c r="U61" s="150"/>
      <c r="V61" s="152"/>
      <c r="W61" s="152"/>
      <c r="X61" s="152"/>
      <c r="Y61" s="152"/>
      <c r="Z61" s="155"/>
    </row>
    <row r="62" spans="1:26" ht="52.5" customHeight="1" x14ac:dyDescent="0.4">
      <c r="A62" s="162">
        <v>8</v>
      </c>
      <c r="B62" s="52"/>
      <c r="C62" s="25" t="s">
        <v>172</v>
      </c>
      <c r="D62" s="142" t="s">
        <v>173</v>
      </c>
      <c r="E62" s="140" t="s">
        <v>251</v>
      </c>
      <c r="F62" s="145" t="s">
        <v>36</v>
      </c>
      <c r="G62" s="147"/>
      <c r="H62" s="148"/>
      <c r="I62" s="148"/>
      <c r="J62" s="148"/>
      <c r="K62" s="151"/>
      <c r="L62" s="159" t="s">
        <v>38</v>
      </c>
      <c r="M62" s="148">
        <v>85.25</v>
      </c>
      <c r="N62" s="159" t="s">
        <v>38</v>
      </c>
      <c r="O62" s="156">
        <v>45407</v>
      </c>
      <c r="P62" s="151" t="s">
        <v>219</v>
      </c>
      <c r="Q62" s="151">
        <v>0</v>
      </c>
      <c r="R62" s="151">
        <v>0</v>
      </c>
      <c r="S62" s="151">
        <v>0</v>
      </c>
      <c r="T62" s="157">
        <f t="shared" ref="T62" si="8">R62+S62</f>
        <v>0</v>
      </c>
      <c r="U62" s="149">
        <v>5</v>
      </c>
      <c r="V62" s="151">
        <v>40</v>
      </c>
      <c r="W62" s="151">
        <v>35.25</v>
      </c>
      <c r="X62" s="151">
        <v>5</v>
      </c>
      <c r="Y62" s="151">
        <f>Q62+T62+U62+V62+W62+X62</f>
        <v>85.25</v>
      </c>
      <c r="Z62" s="154" t="s">
        <v>228</v>
      </c>
    </row>
    <row r="63" spans="1:26" ht="171" customHeight="1" x14ac:dyDescent="0.4">
      <c r="A63" s="163"/>
      <c r="B63" s="52"/>
      <c r="C63" s="25" t="s">
        <v>174</v>
      </c>
      <c r="D63" s="143"/>
      <c r="E63" s="140"/>
      <c r="F63" s="146"/>
      <c r="G63" s="147"/>
      <c r="H63" s="148"/>
      <c r="I63" s="148"/>
      <c r="J63" s="148"/>
      <c r="K63" s="152"/>
      <c r="L63" s="160"/>
      <c r="M63" s="148"/>
      <c r="N63" s="160"/>
      <c r="O63" s="152"/>
      <c r="P63" s="152"/>
      <c r="Q63" s="152"/>
      <c r="R63" s="152"/>
      <c r="S63" s="152"/>
      <c r="T63" s="158"/>
      <c r="U63" s="150"/>
      <c r="V63" s="152"/>
      <c r="W63" s="152"/>
      <c r="X63" s="152"/>
      <c r="Y63" s="152"/>
      <c r="Z63" s="155"/>
    </row>
    <row r="64" spans="1:26" ht="52.5" customHeight="1" x14ac:dyDescent="0.4">
      <c r="A64" s="162">
        <v>9</v>
      </c>
      <c r="B64" s="30"/>
      <c r="C64" s="25" t="s">
        <v>175</v>
      </c>
      <c r="D64" s="142" t="s">
        <v>176</v>
      </c>
      <c r="E64" s="140" t="s">
        <v>252</v>
      </c>
      <c r="F64" s="145" t="s">
        <v>36</v>
      </c>
      <c r="G64" s="147"/>
      <c r="H64" s="148"/>
      <c r="I64" s="148"/>
      <c r="J64" s="148"/>
      <c r="K64" s="45"/>
      <c r="L64" s="159" t="s">
        <v>38</v>
      </c>
      <c r="M64" s="148">
        <v>95.25</v>
      </c>
      <c r="N64" s="159" t="s">
        <v>38</v>
      </c>
      <c r="O64" s="156">
        <v>45407</v>
      </c>
      <c r="P64" s="151" t="s">
        <v>219</v>
      </c>
      <c r="Q64" s="151">
        <v>0</v>
      </c>
      <c r="R64" s="151">
        <v>0</v>
      </c>
      <c r="S64" s="151">
        <v>0</v>
      </c>
      <c r="T64" s="157">
        <f t="shared" ref="T64" si="9">R64+S64</f>
        <v>0</v>
      </c>
      <c r="U64" s="149">
        <v>5</v>
      </c>
      <c r="V64" s="151">
        <v>35</v>
      </c>
      <c r="W64" s="151">
        <v>50.25</v>
      </c>
      <c r="X64" s="151">
        <v>5</v>
      </c>
      <c r="Y64" s="151">
        <f>Q64+T64+U64+V64+W64+X64</f>
        <v>95.25</v>
      </c>
      <c r="Z64" s="154" t="s">
        <v>228</v>
      </c>
    </row>
    <row r="65" spans="1:26" ht="147.75" customHeight="1" x14ac:dyDescent="0.4">
      <c r="A65" s="163"/>
      <c r="B65" s="30"/>
      <c r="C65" s="25" t="s">
        <v>177</v>
      </c>
      <c r="D65" s="143"/>
      <c r="E65" s="140"/>
      <c r="F65" s="146"/>
      <c r="G65" s="147"/>
      <c r="H65" s="148"/>
      <c r="I65" s="148"/>
      <c r="J65" s="148"/>
      <c r="K65" s="45"/>
      <c r="L65" s="160"/>
      <c r="M65" s="148"/>
      <c r="N65" s="160"/>
      <c r="O65" s="152"/>
      <c r="P65" s="152"/>
      <c r="Q65" s="152"/>
      <c r="R65" s="152"/>
      <c r="S65" s="152"/>
      <c r="T65" s="158"/>
      <c r="U65" s="150"/>
      <c r="V65" s="152"/>
      <c r="W65" s="152"/>
      <c r="X65" s="152"/>
      <c r="Y65" s="152"/>
      <c r="Z65" s="155"/>
    </row>
    <row r="66" spans="1:26" ht="26.25" customHeight="1" x14ac:dyDescent="0.4">
      <c r="A66" s="162">
        <v>10</v>
      </c>
      <c r="B66" s="3" t="s">
        <v>178</v>
      </c>
      <c r="C66" s="25" t="s">
        <v>179</v>
      </c>
      <c r="D66" s="142" t="s">
        <v>180</v>
      </c>
      <c r="E66" s="140" t="s">
        <v>253</v>
      </c>
      <c r="F66" s="145" t="s">
        <v>36</v>
      </c>
      <c r="G66" s="147" t="s">
        <v>181</v>
      </c>
      <c r="H66" s="148"/>
      <c r="I66" s="148"/>
      <c r="J66" s="148"/>
      <c r="K66" s="151"/>
      <c r="L66" s="159" t="s">
        <v>38</v>
      </c>
      <c r="M66" s="148">
        <v>56.18</v>
      </c>
      <c r="N66" s="159" t="s">
        <v>38</v>
      </c>
      <c r="O66" s="156">
        <v>45407</v>
      </c>
      <c r="P66" s="151" t="s">
        <v>219</v>
      </c>
      <c r="Q66" s="151">
        <v>0</v>
      </c>
      <c r="R66" s="151">
        <v>0</v>
      </c>
      <c r="S66" s="151">
        <v>0</v>
      </c>
      <c r="T66" s="157">
        <f t="shared" ref="T66" si="10">R66+S66</f>
        <v>0</v>
      </c>
      <c r="U66" s="149">
        <v>2</v>
      </c>
      <c r="V66" s="151">
        <v>26</v>
      </c>
      <c r="W66" s="151">
        <v>26.18</v>
      </c>
      <c r="X66" s="151">
        <v>2</v>
      </c>
      <c r="Y66" s="151">
        <f>Q66+T66+U66+V66+W66+X66</f>
        <v>56.18</v>
      </c>
      <c r="Z66" s="154" t="s">
        <v>228</v>
      </c>
    </row>
    <row r="67" spans="1:26" ht="109.5" customHeight="1" x14ac:dyDescent="0.4">
      <c r="A67" s="163"/>
      <c r="B67" s="3" t="s">
        <v>182</v>
      </c>
      <c r="C67" s="25" t="s">
        <v>183</v>
      </c>
      <c r="D67" s="143"/>
      <c r="E67" s="140"/>
      <c r="F67" s="146"/>
      <c r="G67" s="147"/>
      <c r="H67" s="148"/>
      <c r="I67" s="148"/>
      <c r="J67" s="148"/>
      <c r="K67" s="152"/>
      <c r="L67" s="160"/>
      <c r="M67" s="148"/>
      <c r="N67" s="160"/>
      <c r="O67" s="152"/>
      <c r="P67" s="152"/>
      <c r="Q67" s="152"/>
      <c r="R67" s="152"/>
      <c r="S67" s="152"/>
      <c r="T67" s="158"/>
      <c r="U67" s="150"/>
      <c r="V67" s="152"/>
      <c r="W67" s="152"/>
      <c r="X67" s="152"/>
      <c r="Y67" s="152"/>
      <c r="Z67" s="155"/>
    </row>
    <row r="68" spans="1:26" ht="26.25" customHeight="1" x14ac:dyDescent="0.4">
      <c r="A68" s="162">
        <v>11</v>
      </c>
      <c r="B68" s="30"/>
      <c r="C68" s="25" t="s">
        <v>184</v>
      </c>
      <c r="D68" s="142" t="s">
        <v>185</v>
      </c>
      <c r="E68" s="140" t="s">
        <v>254</v>
      </c>
      <c r="F68" s="145" t="s">
        <v>36</v>
      </c>
      <c r="G68" s="147"/>
      <c r="H68" s="148"/>
      <c r="I68" s="148"/>
      <c r="J68" s="148"/>
      <c r="K68" s="151"/>
      <c r="L68" s="159" t="s">
        <v>38</v>
      </c>
      <c r="M68" s="148">
        <v>43.82</v>
      </c>
      <c r="N68" s="159" t="s">
        <v>38</v>
      </c>
      <c r="O68" s="156">
        <v>45407</v>
      </c>
      <c r="P68" s="151" t="s">
        <v>219</v>
      </c>
      <c r="Q68" s="151">
        <v>0</v>
      </c>
      <c r="R68" s="151">
        <v>0</v>
      </c>
      <c r="S68" s="151">
        <v>0</v>
      </c>
      <c r="T68" s="157">
        <f t="shared" ref="T68" si="11">R68+S68</f>
        <v>0</v>
      </c>
      <c r="U68" s="149">
        <v>3</v>
      </c>
      <c r="V68" s="151">
        <v>30</v>
      </c>
      <c r="W68" s="151">
        <v>8.82</v>
      </c>
      <c r="X68" s="151">
        <v>2</v>
      </c>
      <c r="Y68" s="151">
        <f>Q68+T68+U68+V68+W68+X68</f>
        <v>43.82</v>
      </c>
      <c r="Z68" s="154" t="s">
        <v>228</v>
      </c>
    </row>
    <row r="69" spans="1:26" ht="190.5" customHeight="1" x14ac:dyDescent="0.4">
      <c r="A69" s="163"/>
      <c r="B69" s="30"/>
      <c r="C69" s="25" t="s">
        <v>186</v>
      </c>
      <c r="D69" s="143"/>
      <c r="E69" s="140"/>
      <c r="F69" s="146"/>
      <c r="G69" s="147"/>
      <c r="H69" s="148"/>
      <c r="I69" s="148"/>
      <c r="J69" s="148"/>
      <c r="K69" s="152"/>
      <c r="L69" s="160"/>
      <c r="M69" s="148"/>
      <c r="N69" s="160"/>
      <c r="O69" s="152"/>
      <c r="P69" s="152"/>
      <c r="Q69" s="152"/>
      <c r="R69" s="152"/>
      <c r="S69" s="152"/>
      <c r="T69" s="158"/>
      <c r="U69" s="150"/>
      <c r="V69" s="152"/>
      <c r="W69" s="152"/>
      <c r="X69" s="152"/>
      <c r="Y69" s="152"/>
      <c r="Z69" s="155"/>
    </row>
    <row r="70" spans="1:26" ht="52.5" customHeight="1" x14ac:dyDescent="0.4">
      <c r="A70" s="162">
        <v>12</v>
      </c>
      <c r="B70" s="30"/>
      <c r="C70" s="25" t="s">
        <v>187</v>
      </c>
      <c r="D70" s="142" t="s">
        <v>257</v>
      </c>
      <c r="E70" s="140" t="s">
        <v>255</v>
      </c>
      <c r="F70" s="164" t="s">
        <v>36</v>
      </c>
      <c r="G70" s="147"/>
      <c r="H70" s="148"/>
      <c r="I70" s="148"/>
      <c r="J70" s="148"/>
      <c r="K70" s="161"/>
      <c r="L70" s="147" t="s">
        <v>38</v>
      </c>
      <c r="M70" s="148">
        <v>561.54</v>
      </c>
      <c r="N70" s="147" t="s">
        <v>38</v>
      </c>
      <c r="O70" s="156">
        <v>45407</v>
      </c>
      <c r="P70" s="151" t="s">
        <v>219</v>
      </c>
      <c r="Q70" s="151">
        <v>0</v>
      </c>
      <c r="R70" s="151">
        <v>0</v>
      </c>
      <c r="S70" s="151">
        <v>0</v>
      </c>
      <c r="T70" s="157">
        <f t="shared" ref="T70" si="12">R70+S70</f>
        <v>0</v>
      </c>
      <c r="U70" s="149">
        <v>100</v>
      </c>
      <c r="V70" s="151">
        <v>250</v>
      </c>
      <c r="W70" s="151">
        <v>206.54</v>
      </c>
      <c r="X70" s="151">
        <v>5</v>
      </c>
      <c r="Y70" s="151">
        <f>Q70+T70+U70+V70+W70+X70</f>
        <v>561.54</v>
      </c>
      <c r="Z70" s="154" t="s">
        <v>228</v>
      </c>
    </row>
    <row r="71" spans="1:26" ht="172.5" customHeight="1" x14ac:dyDescent="0.4">
      <c r="A71" s="163"/>
      <c r="B71" s="30"/>
      <c r="C71" s="25" t="s">
        <v>188</v>
      </c>
      <c r="D71" s="143"/>
      <c r="E71" s="140"/>
      <c r="F71" s="164"/>
      <c r="G71" s="147"/>
      <c r="H71" s="148"/>
      <c r="I71" s="148"/>
      <c r="J71" s="148"/>
      <c r="K71" s="161"/>
      <c r="L71" s="147"/>
      <c r="M71" s="148"/>
      <c r="N71" s="147"/>
      <c r="O71" s="152"/>
      <c r="P71" s="152"/>
      <c r="Q71" s="152"/>
      <c r="R71" s="152"/>
      <c r="S71" s="152"/>
      <c r="T71" s="158"/>
      <c r="U71" s="150"/>
      <c r="V71" s="152"/>
      <c r="W71" s="152"/>
      <c r="X71" s="152"/>
      <c r="Y71" s="152"/>
      <c r="Z71" s="155"/>
    </row>
    <row r="72" spans="1:26" ht="33" customHeight="1" x14ac:dyDescent="0.45">
      <c r="A72" s="304" t="s">
        <v>224</v>
      </c>
      <c r="B72" s="305"/>
      <c r="C72" s="305"/>
      <c r="D72" s="306"/>
      <c r="E72" s="140"/>
      <c r="F72" s="111"/>
      <c r="G72" s="112"/>
      <c r="H72" s="113"/>
      <c r="I72" s="113"/>
      <c r="J72" s="113"/>
      <c r="K72" s="114"/>
      <c r="L72" s="112"/>
      <c r="M72" s="113"/>
      <c r="N72" s="112"/>
      <c r="O72" s="115"/>
      <c r="P72" s="115"/>
      <c r="Q72" s="116">
        <f t="shared" ref="Q72:Y72" si="13">SUM(Q48:Q71)</f>
        <v>0</v>
      </c>
      <c r="R72" s="116">
        <f t="shared" si="13"/>
        <v>0</v>
      </c>
      <c r="S72" s="116">
        <f t="shared" si="13"/>
        <v>0</v>
      </c>
      <c r="T72" s="116">
        <f t="shared" si="13"/>
        <v>0</v>
      </c>
      <c r="U72" s="137">
        <f t="shared" si="13"/>
        <v>135</v>
      </c>
      <c r="V72" s="116">
        <f t="shared" si="13"/>
        <v>826.50700000000006</v>
      </c>
      <c r="W72" s="116">
        <f t="shared" si="13"/>
        <v>680.75</v>
      </c>
      <c r="X72" s="116">
        <f t="shared" si="13"/>
        <v>40.51</v>
      </c>
      <c r="Y72" s="116">
        <f t="shared" si="13"/>
        <v>1682.7669999999998</v>
      </c>
      <c r="Z72" s="105"/>
    </row>
    <row r="73" spans="1:26" x14ac:dyDescent="0.45">
      <c r="A73" s="117" t="s">
        <v>189</v>
      </c>
      <c r="B73" s="118"/>
      <c r="C73" s="119"/>
      <c r="D73" s="93"/>
      <c r="E73" s="140"/>
      <c r="F73" s="45"/>
      <c r="G73" s="45"/>
      <c r="H73" s="45"/>
      <c r="I73" s="45"/>
      <c r="J73" s="45"/>
      <c r="K73" s="45"/>
      <c r="L73" s="45"/>
      <c r="M73" s="45"/>
      <c r="N73" s="45"/>
      <c r="O73" s="47"/>
      <c r="P73" s="47"/>
      <c r="Q73" s="45"/>
      <c r="R73" s="45"/>
      <c r="S73" s="45"/>
      <c r="T73" s="45"/>
      <c r="U73" s="138"/>
      <c r="V73" s="45"/>
      <c r="W73" s="45"/>
      <c r="X73" s="45"/>
      <c r="Y73" s="92"/>
      <c r="Z73" s="100"/>
    </row>
    <row r="74" spans="1:26" x14ac:dyDescent="0.45">
      <c r="A74" s="13"/>
      <c r="B74" s="43"/>
      <c r="C74" s="44"/>
      <c r="D74" s="58"/>
      <c r="E74" s="28"/>
      <c r="F74" s="45"/>
      <c r="G74" s="45"/>
      <c r="H74" s="45"/>
      <c r="I74" s="45"/>
      <c r="J74" s="45"/>
      <c r="K74" s="45"/>
      <c r="L74" s="45"/>
      <c r="M74" s="45"/>
      <c r="N74" s="45"/>
      <c r="O74" s="47"/>
      <c r="P74" s="47"/>
      <c r="Q74" s="47"/>
      <c r="R74" s="47"/>
      <c r="S74" s="47"/>
      <c r="T74" s="47"/>
      <c r="U74" s="48"/>
      <c r="V74" s="47"/>
      <c r="W74" s="45"/>
      <c r="X74" s="45"/>
      <c r="Y74" s="45"/>
      <c r="Z74" s="100"/>
    </row>
    <row r="75" spans="1:26" x14ac:dyDescent="0.45">
      <c r="A75" s="307" t="s">
        <v>190</v>
      </c>
      <c r="B75" s="308"/>
      <c r="C75" s="308"/>
      <c r="D75" s="309"/>
      <c r="E75" s="130"/>
      <c r="F75" s="45"/>
      <c r="G75" s="45"/>
      <c r="H75" s="45"/>
      <c r="I75" s="45"/>
      <c r="J75" s="45"/>
      <c r="K75" s="45"/>
      <c r="L75" s="45"/>
      <c r="M75" s="45"/>
      <c r="N75" s="45"/>
      <c r="O75" s="47"/>
      <c r="P75" s="47"/>
      <c r="Q75" s="45"/>
      <c r="R75" s="45"/>
      <c r="S75" s="45"/>
      <c r="T75" s="45">
        <v>0</v>
      </c>
      <c r="U75" s="138">
        <v>0</v>
      </c>
      <c r="V75" s="45">
        <v>0</v>
      </c>
      <c r="W75" s="45">
        <v>0</v>
      </c>
      <c r="X75" s="45">
        <v>0</v>
      </c>
      <c r="Y75" s="45">
        <v>0</v>
      </c>
      <c r="Z75" s="100"/>
    </row>
    <row r="76" spans="1:26" s="122" customFormat="1" ht="33" customHeight="1" x14ac:dyDescent="0.45">
      <c r="A76" s="304" t="s">
        <v>225</v>
      </c>
      <c r="B76" s="305"/>
      <c r="C76" s="305"/>
      <c r="D76" s="306"/>
      <c r="E76" s="131"/>
      <c r="F76" s="111"/>
      <c r="G76" s="112"/>
      <c r="H76" s="113"/>
      <c r="I76" s="113"/>
      <c r="J76" s="113"/>
      <c r="K76" s="114"/>
      <c r="L76" s="112"/>
      <c r="M76" s="113"/>
      <c r="N76" s="112"/>
      <c r="O76" s="115"/>
      <c r="P76" s="115"/>
      <c r="Q76" s="120"/>
      <c r="R76" s="120">
        <f t="shared" ref="R76:Y76" si="14">SUM(R75+R72+R46)</f>
        <v>22.918842550000001</v>
      </c>
      <c r="S76" s="120">
        <f t="shared" si="14"/>
        <v>78.159999999999982</v>
      </c>
      <c r="T76" s="120">
        <f t="shared" si="14"/>
        <v>100.97884255</v>
      </c>
      <c r="U76" s="139">
        <f>SUM(U75+U72+U46)</f>
        <v>557</v>
      </c>
      <c r="V76" s="120">
        <f t="shared" si="14"/>
        <v>1477.5070000000001</v>
      </c>
      <c r="W76" s="120">
        <f t="shared" si="14"/>
        <v>1060.25</v>
      </c>
      <c r="X76" s="120">
        <f t="shared" si="14"/>
        <v>90.509999999999991</v>
      </c>
      <c r="Y76" s="120">
        <f t="shared" si="14"/>
        <v>4296.1739856490003</v>
      </c>
      <c r="Z76" s="121"/>
    </row>
    <row r="77" spans="1:26" x14ac:dyDescent="0.45">
      <c r="A77" s="108"/>
      <c r="B77" s="109"/>
      <c r="C77" s="110"/>
      <c r="D77" s="93"/>
      <c r="E77" s="28"/>
      <c r="F77" s="45"/>
      <c r="G77" s="45"/>
      <c r="H77" s="45"/>
      <c r="I77" s="45"/>
      <c r="J77" s="45"/>
      <c r="K77" s="45"/>
      <c r="L77" s="45"/>
      <c r="M77" s="45"/>
      <c r="N77" s="45"/>
      <c r="O77" s="47"/>
      <c r="P77" s="47"/>
      <c r="Q77" s="47"/>
      <c r="R77" s="47"/>
      <c r="S77" s="47"/>
      <c r="T77" s="47"/>
      <c r="U77" s="48"/>
      <c r="V77" s="47"/>
      <c r="W77" s="45"/>
      <c r="X77" s="45"/>
      <c r="Y77" s="45"/>
      <c r="Z77" s="100"/>
    </row>
    <row r="78" spans="1:26" ht="12.75" customHeight="1" x14ac:dyDescent="0.45">
      <c r="P78" s="54"/>
    </row>
    <row r="79" spans="1:26" ht="63.75" customHeight="1" x14ac:dyDescent="0.45">
      <c r="P79" s="54"/>
    </row>
    <row r="80" spans="1:26" ht="26.25" x14ac:dyDescent="0.4">
      <c r="P80" s="54"/>
      <c r="W80" s="153" t="s">
        <v>223</v>
      </c>
      <c r="X80" s="153"/>
      <c r="Y80" s="153"/>
      <c r="Z80" s="153"/>
    </row>
    <row r="81" spans="16:26" ht="40.5" customHeight="1" x14ac:dyDescent="0.4">
      <c r="P81" s="54"/>
      <c r="W81" s="153" t="s">
        <v>256</v>
      </c>
      <c r="X81" s="153"/>
      <c r="Y81" s="153"/>
      <c r="Z81" s="153"/>
    </row>
  </sheetData>
  <autoFilter ref="B5:AJ46"/>
  <mergeCells count="685">
    <mergeCell ref="A72:D72"/>
    <mergeCell ref="A76:D76"/>
    <mergeCell ref="A75:D75"/>
    <mergeCell ref="A8:A10"/>
    <mergeCell ref="Z43:Z44"/>
    <mergeCell ref="Z41:Z42"/>
    <mergeCell ref="Z20:Z21"/>
    <mergeCell ref="Y11:Y13"/>
    <mergeCell ref="Z31:Z32"/>
    <mergeCell ref="Z33:Z34"/>
    <mergeCell ref="Z35:Z36"/>
    <mergeCell ref="Z39:Z40"/>
    <mergeCell ref="Y43:Y44"/>
    <mergeCell ref="X33:X34"/>
    <mergeCell ref="Y33:Y34"/>
    <mergeCell ref="S35:S36"/>
    <mergeCell ref="X35:X36"/>
    <mergeCell ref="Y35:Y36"/>
    <mergeCell ref="Q39:Q40"/>
    <mergeCell ref="R39:R40"/>
    <mergeCell ref="S39:S40"/>
    <mergeCell ref="S37:S38"/>
    <mergeCell ref="X37:X38"/>
    <mergeCell ref="Y37:Y38"/>
    <mergeCell ref="S41:S42"/>
    <mergeCell ref="X41:X42"/>
    <mergeCell ref="Y41:Y42"/>
    <mergeCell ref="B43:B44"/>
    <mergeCell ref="D43:D44"/>
    <mergeCell ref="F43:F44"/>
    <mergeCell ref="G43:G44"/>
    <mergeCell ref="M43:M44"/>
    <mergeCell ref="N43:N44"/>
    <mergeCell ref="O43:O44"/>
    <mergeCell ref="P43:P44"/>
    <mergeCell ref="Q43:Q44"/>
    <mergeCell ref="R43:R44"/>
    <mergeCell ref="S43:S44"/>
    <mergeCell ref="T43:T44"/>
    <mergeCell ref="U43:U44"/>
    <mergeCell ref="V43:V44"/>
    <mergeCell ref="V41:V42"/>
    <mergeCell ref="W41:W42"/>
    <mergeCell ref="Q41:Q42"/>
    <mergeCell ref="T41:T42"/>
    <mergeCell ref="U41:U42"/>
    <mergeCell ref="R41:R42"/>
    <mergeCell ref="T33:T34"/>
    <mergeCell ref="U33:U34"/>
    <mergeCell ref="V33:V34"/>
    <mergeCell ref="W33:W34"/>
    <mergeCell ref="T39:T40"/>
    <mergeCell ref="U39:U40"/>
    <mergeCell ref="V39:V40"/>
    <mergeCell ref="W39:W40"/>
    <mergeCell ref="A7:D7"/>
    <mergeCell ref="X26:X27"/>
    <mergeCell ref="Y26:Y27"/>
    <mergeCell ref="Z26:Z27"/>
    <mergeCell ref="X28:X29"/>
    <mergeCell ref="Y28:Y29"/>
    <mergeCell ref="Z28:Z29"/>
    <mergeCell ref="S31:S32"/>
    <mergeCell ref="Y31:Y32"/>
    <mergeCell ref="X31:X32"/>
    <mergeCell ref="V28:V29"/>
    <mergeCell ref="W28:W29"/>
    <mergeCell ref="V31:V32"/>
    <mergeCell ref="W31:W32"/>
    <mergeCell ref="X22:X23"/>
    <mergeCell ref="Y22:Y23"/>
    <mergeCell ref="Z22:Z23"/>
    <mergeCell ref="S24:S25"/>
    <mergeCell ref="X24:X25"/>
    <mergeCell ref="Y24:Y25"/>
    <mergeCell ref="Z24:Z25"/>
    <mergeCell ref="X16:X17"/>
    <mergeCell ref="Y16:Y17"/>
    <mergeCell ref="S18:S19"/>
    <mergeCell ref="X18:X19"/>
    <mergeCell ref="Y18:Y19"/>
    <mergeCell ref="V16:V17"/>
    <mergeCell ref="W16:W17"/>
    <mergeCell ref="X20:X21"/>
    <mergeCell ref="Y20:Y21"/>
    <mergeCell ref="Z16:Z17"/>
    <mergeCell ref="Z18:Z19"/>
    <mergeCell ref="P14:P15"/>
    <mergeCell ref="Q14:Q15"/>
    <mergeCell ref="R14:R15"/>
    <mergeCell ref="T14:T15"/>
    <mergeCell ref="H16:H17"/>
    <mergeCell ref="I16:I17"/>
    <mergeCell ref="J16:J17"/>
    <mergeCell ref="K16:K17"/>
    <mergeCell ref="S16:S17"/>
    <mergeCell ref="S14:S15"/>
    <mergeCell ref="X14:X15"/>
    <mergeCell ref="Y14:Y15"/>
    <mergeCell ref="Z14:Z15"/>
    <mergeCell ref="X11:X13"/>
    <mergeCell ref="Z11:Z13"/>
    <mergeCell ref="U14:U15"/>
    <mergeCell ref="V14:V15"/>
    <mergeCell ref="W14:W15"/>
    <mergeCell ref="A1:Z1"/>
    <mergeCell ref="A2:Z2"/>
    <mergeCell ref="A3:Z3"/>
    <mergeCell ref="V4:X4"/>
    <mergeCell ref="Y4:Y5"/>
    <mergeCell ref="Z4:Z5"/>
    <mergeCell ref="B8:B10"/>
    <mergeCell ref="D8:D10"/>
    <mergeCell ref="F8:F10"/>
    <mergeCell ref="G8:G10"/>
    <mergeCell ref="L8:L10"/>
    <mergeCell ref="M8:M10"/>
    <mergeCell ref="K4:N4"/>
    <mergeCell ref="O4:O5"/>
    <mergeCell ref="P4:P5"/>
    <mergeCell ref="Q4:Q5"/>
    <mergeCell ref="R4:T4"/>
    <mergeCell ref="U4:U5"/>
    <mergeCell ref="C4:C5"/>
    <mergeCell ref="F4:F5"/>
    <mergeCell ref="G4:G5"/>
    <mergeCell ref="H4:H5"/>
    <mergeCell ref="I4:I5"/>
    <mergeCell ref="J4:J5"/>
    <mergeCell ref="Z8:Z10"/>
    <mergeCell ref="C9:C10"/>
    <mergeCell ref="V8:V10"/>
    <mergeCell ref="W8:W10"/>
    <mergeCell ref="X8:X10"/>
    <mergeCell ref="Y8:Y10"/>
    <mergeCell ref="T8:T10"/>
    <mergeCell ref="U8:U10"/>
    <mergeCell ref="N8:N10"/>
    <mergeCell ref="O8:O10"/>
    <mergeCell ref="P8:P10"/>
    <mergeCell ref="Q8:Q10"/>
    <mergeCell ref="R8:R10"/>
    <mergeCell ref="S8:S10"/>
    <mergeCell ref="B4:B5"/>
    <mergeCell ref="A4:A5"/>
    <mergeCell ref="D4:D5"/>
    <mergeCell ref="A11:A13"/>
    <mergeCell ref="B11:B12"/>
    <mergeCell ref="D11:D13"/>
    <mergeCell ref="F11:F13"/>
    <mergeCell ref="G11:G13"/>
    <mergeCell ref="L11:L13"/>
    <mergeCell ref="E4:E5"/>
    <mergeCell ref="E8:E10"/>
    <mergeCell ref="U11:U13"/>
    <mergeCell ref="V11:V13"/>
    <mergeCell ref="W11:W13"/>
    <mergeCell ref="C12:C13"/>
    <mergeCell ref="N11:N13"/>
    <mergeCell ref="O11:O13"/>
    <mergeCell ref="P11:P13"/>
    <mergeCell ref="Q11:Q13"/>
    <mergeCell ref="R11:R13"/>
    <mergeCell ref="T11:T13"/>
    <mergeCell ref="S11:S13"/>
    <mergeCell ref="H11:H13"/>
    <mergeCell ref="I11:I13"/>
    <mergeCell ref="J11:J13"/>
    <mergeCell ref="K11:K13"/>
    <mergeCell ref="M11:M13"/>
    <mergeCell ref="E11:E13"/>
    <mergeCell ref="A16:A17"/>
    <mergeCell ref="B16:B17"/>
    <mergeCell ref="D16:D17"/>
    <mergeCell ref="F16:F17"/>
    <mergeCell ref="L16:L17"/>
    <mergeCell ref="M16:M17"/>
    <mergeCell ref="N16:N17"/>
    <mergeCell ref="N14:N15"/>
    <mergeCell ref="O14:O15"/>
    <mergeCell ref="A14:A15"/>
    <mergeCell ref="B14:B15"/>
    <mergeCell ref="D14:D15"/>
    <mergeCell ref="F14:F15"/>
    <mergeCell ref="L14:L15"/>
    <mergeCell ref="M14:M15"/>
    <mergeCell ref="H14:H15"/>
    <mergeCell ref="I14:I15"/>
    <mergeCell ref="J14:J15"/>
    <mergeCell ref="K14:K15"/>
    <mergeCell ref="E14:E15"/>
    <mergeCell ref="E16:E17"/>
    <mergeCell ref="A20:A21"/>
    <mergeCell ref="B20:B21"/>
    <mergeCell ref="D20:D21"/>
    <mergeCell ref="F20:F21"/>
    <mergeCell ref="G20:G21"/>
    <mergeCell ref="L20:L21"/>
    <mergeCell ref="M20:M21"/>
    <mergeCell ref="N20:N21"/>
    <mergeCell ref="O18:O19"/>
    <mergeCell ref="A18:A19"/>
    <mergeCell ref="B18:B19"/>
    <mergeCell ref="D18:D19"/>
    <mergeCell ref="F18:F19"/>
    <mergeCell ref="G18:G19"/>
    <mergeCell ref="L18:L19"/>
    <mergeCell ref="M18:M19"/>
    <mergeCell ref="N18:N19"/>
    <mergeCell ref="E18:E19"/>
    <mergeCell ref="E20:E21"/>
    <mergeCell ref="N22:N23"/>
    <mergeCell ref="O20:O21"/>
    <mergeCell ref="P16:P17"/>
    <mergeCell ref="Q16:Q17"/>
    <mergeCell ref="R16:R17"/>
    <mergeCell ref="T16:T17"/>
    <mergeCell ref="U16:U17"/>
    <mergeCell ref="V18:V19"/>
    <mergeCell ref="W18:W19"/>
    <mergeCell ref="P18:P19"/>
    <mergeCell ref="Q18:Q19"/>
    <mergeCell ref="R18:R19"/>
    <mergeCell ref="T18:T19"/>
    <mergeCell ref="U18:U19"/>
    <mergeCell ref="V20:V21"/>
    <mergeCell ref="W20:W21"/>
    <mergeCell ref="P20:P21"/>
    <mergeCell ref="O16:O17"/>
    <mergeCell ref="S20:S21"/>
    <mergeCell ref="Q20:Q21"/>
    <mergeCell ref="R20:R21"/>
    <mergeCell ref="T20:T21"/>
    <mergeCell ref="U20:U21"/>
    <mergeCell ref="S22:S23"/>
    <mergeCell ref="Q24:Q25"/>
    <mergeCell ref="R24:R25"/>
    <mergeCell ref="T24:T25"/>
    <mergeCell ref="U24:U25"/>
    <mergeCell ref="V24:V25"/>
    <mergeCell ref="W24:W25"/>
    <mergeCell ref="V22:V23"/>
    <mergeCell ref="W22:W23"/>
    <mergeCell ref="A24:A25"/>
    <mergeCell ref="B24:B25"/>
    <mergeCell ref="F24:F25"/>
    <mergeCell ref="L24:L25"/>
    <mergeCell ref="M24:M25"/>
    <mergeCell ref="N24:N25"/>
    <mergeCell ref="O24:O25"/>
    <mergeCell ref="P24:P25"/>
    <mergeCell ref="O22:O23"/>
    <mergeCell ref="P22:P23"/>
    <mergeCell ref="Q22:Q23"/>
    <mergeCell ref="R22:R23"/>
    <mergeCell ref="T22:T23"/>
    <mergeCell ref="U22:U23"/>
    <mergeCell ref="A22:A23"/>
    <mergeCell ref="B22:B23"/>
    <mergeCell ref="C22:C23"/>
    <mergeCell ref="D22:D23"/>
    <mergeCell ref="F22:F23"/>
    <mergeCell ref="L22:L23"/>
    <mergeCell ref="M22:M23"/>
    <mergeCell ref="U26:U27"/>
    <mergeCell ref="V26:V27"/>
    <mergeCell ref="W26:W27"/>
    <mergeCell ref="A28:A29"/>
    <mergeCell ref="B28:B29"/>
    <mergeCell ref="C28:C29"/>
    <mergeCell ref="D28:D29"/>
    <mergeCell ref="F28:F29"/>
    <mergeCell ref="G28:G29"/>
    <mergeCell ref="L28:L29"/>
    <mergeCell ref="N26:N27"/>
    <mergeCell ref="O26:O27"/>
    <mergeCell ref="P26:P27"/>
    <mergeCell ref="Q26:Q27"/>
    <mergeCell ref="R26:R27"/>
    <mergeCell ref="T26:T27"/>
    <mergeCell ref="A26:A27"/>
    <mergeCell ref="B26:B27"/>
    <mergeCell ref="D26:D27"/>
    <mergeCell ref="A31:A32"/>
    <mergeCell ref="B31:B32"/>
    <mergeCell ref="D31:D32"/>
    <mergeCell ref="F31:F32"/>
    <mergeCell ref="G31:G32"/>
    <mergeCell ref="L31:L32"/>
    <mergeCell ref="M28:M29"/>
    <mergeCell ref="N28:N29"/>
    <mergeCell ref="O28:O29"/>
    <mergeCell ref="P33:P34"/>
    <mergeCell ref="Q33:Q34"/>
    <mergeCell ref="F26:F27"/>
    <mergeCell ref="L26:L27"/>
    <mergeCell ref="M26:M27"/>
    <mergeCell ref="T28:T29"/>
    <mergeCell ref="U28:U29"/>
    <mergeCell ref="S26:S27"/>
    <mergeCell ref="M31:M32"/>
    <mergeCell ref="N31:N32"/>
    <mergeCell ref="O31:O32"/>
    <mergeCell ref="P28:P29"/>
    <mergeCell ref="Q28:Q29"/>
    <mergeCell ref="R28:R29"/>
    <mergeCell ref="T31:T32"/>
    <mergeCell ref="U31:U32"/>
    <mergeCell ref="P31:P32"/>
    <mergeCell ref="Q31:Q32"/>
    <mergeCell ref="R31:R32"/>
    <mergeCell ref="M33:M34"/>
    <mergeCell ref="N33:N34"/>
    <mergeCell ref="O33:O34"/>
    <mergeCell ref="R33:R34"/>
    <mergeCell ref="S33:S34"/>
    <mergeCell ref="A33:A34"/>
    <mergeCell ref="B33:B34"/>
    <mergeCell ref="D33:D34"/>
    <mergeCell ref="F33:F34"/>
    <mergeCell ref="O35:O36"/>
    <mergeCell ref="G33:G34"/>
    <mergeCell ref="L33:L34"/>
    <mergeCell ref="A37:A38"/>
    <mergeCell ref="B37:B38"/>
    <mergeCell ref="C37:C38"/>
    <mergeCell ref="D37:D38"/>
    <mergeCell ref="F37:F38"/>
    <mergeCell ref="M35:M36"/>
    <mergeCell ref="N35:N36"/>
    <mergeCell ref="G37:G38"/>
    <mergeCell ref="L37:L38"/>
    <mergeCell ref="M37:M38"/>
    <mergeCell ref="N37:N38"/>
    <mergeCell ref="A35:A36"/>
    <mergeCell ref="B35:B36"/>
    <mergeCell ref="C35:C36"/>
    <mergeCell ref="F35:F36"/>
    <mergeCell ref="G35:G36"/>
    <mergeCell ref="L35:L36"/>
    <mergeCell ref="K39:K40"/>
    <mergeCell ref="L39:L40"/>
    <mergeCell ref="M39:M40"/>
    <mergeCell ref="N39:N40"/>
    <mergeCell ref="P35:P36"/>
    <mergeCell ref="Q35:Q36"/>
    <mergeCell ref="R35:R36"/>
    <mergeCell ref="Z37:Z38"/>
    <mergeCell ref="Q37:Q38"/>
    <mergeCell ref="R37:R38"/>
    <mergeCell ref="T37:T38"/>
    <mergeCell ref="U37:U38"/>
    <mergeCell ref="V37:V38"/>
    <mergeCell ref="W37:W38"/>
    <mergeCell ref="P37:P38"/>
    <mergeCell ref="X39:X40"/>
    <mergeCell ref="Y39:Y40"/>
    <mergeCell ref="T35:T36"/>
    <mergeCell ref="U35:U36"/>
    <mergeCell ref="V35:V36"/>
    <mergeCell ref="W35:W36"/>
    <mergeCell ref="D48:D49"/>
    <mergeCell ref="F48:F49"/>
    <mergeCell ref="G48:G49"/>
    <mergeCell ref="N41:N42"/>
    <mergeCell ref="O41:O42"/>
    <mergeCell ref="P41:P42"/>
    <mergeCell ref="M48:M49"/>
    <mergeCell ref="G45:G46"/>
    <mergeCell ref="O37:O38"/>
    <mergeCell ref="A46:D46"/>
    <mergeCell ref="A41:A42"/>
    <mergeCell ref="B41:B42"/>
    <mergeCell ref="D41:D42"/>
    <mergeCell ref="F41:F42"/>
    <mergeCell ref="G41:G42"/>
    <mergeCell ref="L41:L42"/>
    <mergeCell ref="M41:M42"/>
    <mergeCell ref="O39:O40"/>
    <mergeCell ref="P39:P40"/>
    <mergeCell ref="A39:A40"/>
    <mergeCell ref="B39:B40"/>
    <mergeCell ref="D39:D40"/>
    <mergeCell ref="F39:F40"/>
    <mergeCell ref="J39:J40"/>
    <mergeCell ref="Z48:Z49"/>
    <mergeCell ref="T48:T49"/>
    <mergeCell ref="U48:U49"/>
    <mergeCell ref="V48:V49"/>
    <mergeCell ref="W48:W49"/>
    <mergeCell ref="A43:A44"/>
    <mergeCell ref="L43:L44"/>
    <mergeCell ref="W43:W44"/>
    <mergeCell ref="X43:X44"/>
    <mergeCell ref="X48:X49"/>
    <mergeCell ref="Y48:Y49"/>
    <mergeCell ref="N48:N49"/>
    <mergeCell ref="O48:O49"/>
    <mergeCell ref="P48:P49"/>
    <mergeCell ref="Q48:Q49"/>
    <mergeCell ref="R48:R49"/>
    <mergeCell ref="S48:S49"/>
    <mergeCell ref="H48:H49"/>
    <mergeCell ref="I48:I49"/>
    <mergeCell ref="J48:J49"/>
    <mergeCell ref="K48:K49"/>
    <mergeCell ref="L48:L49"/>
    <mergeCell ref="A48:A49"/>
    <mergeCell ref="B48:B49"/>
    <mergeCell ref="A50:A51"/>
    <mergeCell ref="D50:D51"/>
    <mergeCell ref="F50:F51"/>
    <mergeCell ref="G50:G51"/>
    <mergeCell ref="H50:H51"/>
    <mergeCell ref="I50:I51"/>
    <mergeCell ref="J50:J51"/>
    <mergeCell ref="K50:K51"/>
    <mergeCell ref="L50:L51"/>
    <mergeCell ref="Y50:Y51"/>
    <mergeCell ref="Z50:Z51"/>
    <mergeCell ref="A52:A53"/>
    <mergeCell ref="D52:D53"/>
    <mergeCell ref="F52:F53"/>
    <mergeCell ref="G52:G55"/>
    <mergeCell ref="H52:H53"/>
    <mergeCell ref="I52:I53"/>
    <mergeCell ref="J52:J53"/>
    <mergeCell ref="K52:K53"/>
    <mergeCell ref="S50:S51"/>
    <mergeCell ref="T50:T51"/>
    <mergeCell ref="U50:U51"/>
    <mergeCell ref="V50:V51"/>
    <mergeCell ref="W50:W51"/>
    <mergeCell ref="X50:X51"/>
    <mergeCell ref="M50:M51"/>
    <mergeCell ref="N50:N51"/>
    <mergeCell ref="O50:O51"/>
    <mergeCell ref="P50:P51"/>
    <mergeCell ref="Q50:Q51"/>
    <mergeCell ref="R50:R51"/>
    <mergeCell ref="A54:A55"/>
    <mergeCell ref="D54:D55"/>
    <mergeCell ref="H54:H55"/>
    <mergeCell ref="I54:I55"/>
    <mergeCell ref="J54:J55"/>
    <mergeCell ref="K54:K55"/>
    <mergeCell ref="R52:R53"/>
    <mergeCell ref="S52:S53"/>
    <mergeCell ref="L52:L53"/>
    <mergeCell ref="M52:M53"/>
    <mergeCell ref="N52:N53"/>
    <mergeCell ref="O52:O53"/>
    <mergeCell ref="P52:P53"/>
    <mergeCell ref="Q52:Q53"/>
    <mergeCell ref="P54:P55"/>
    <mergeCell ref="Q54:Q55"/>
    <mergeCell ref="Z56:Z57"/>
    <mergeCell ref="X52:X53"/>
    <mergeCell ref="Y52:Y53"/>
    <mergeCell ref="Z52:Z53"/>
    <mergeCell ref="T52:T53"/>
    <mergeCell ref="U52:U53"/>
    <mergeCell ref="V52:V53"/>
    <mergeCell ref="W52:W53"/>
    <mergeCell ref="X54:X55"/>
    <mergeCell ref="Y54:Y55"/>
    <mergeCell ref="T56:T57"/>
    <mergeCell ref="U56:U57"/>
    <mergeCell ref="V56:V57"/>
    <mergeCell ref="Q56:Q57"/>
    <mergeCell ref="R56:R57"/>
    <mergeCell ref="S56:S57"/>
    <mergeCell ref="Z54:Z55"/>
    <mergeCell ref="A56:A57"/>
    <mergeCell ref="D56:D57"/>
    <mergeCell ref="F56:F57"/>
    <mergeCell ref="G56:G57"/>
    <mergeCell ref="H56:H57"/>
    <mergeCell ref="I56:I57"/>
    <mergeCell ref="J56:J57"/>
    <mergeCell ref="R54:R55"/>
    <mergeCell ref="S54:S55"/>
    <mergeCell ref="T54:T55"/>
    <mergeCell ref="U54:U55"/>
    <mergeCell ref="V54:V55"/>
    <mergeCell ref="W54:W55"/>
    <mergeCell ref="L54:L55"/>
    <mergeCell ref="M54:M55"/>
    <mergeCell ref="N54:N55"/>
    <mergeCell ref="O54:O55"/>
    <mergeCell ref="W56:W57"/>
    <mergeCell ref="X56:X57"/>
    <mergeCell ref="Y56:Y57"/>
    <mergeCell ref="Z60:Z61"/>
    <mergeCell ref="O60:O61"/>
    <mergeCell ref="A58:A59"/>
    <mergeCell ref="D58:D59"/>
    <mergeCell ref="F58:F59"/>
    <mergeCell ref="I60:I61"/>
    <mergeCell ref="J60:J61"/>
    <mergeCell ref="K60:K61"/>
    <mergeCell ref="L60:L61"/>
    <mergeCell ref="M60:M61"/>
    <mergeCell ref="N60:N61"/>
    <mergeCell ref="V58:V59"/>
    <mergeCell ref="W58:W59"/>
    <mergeCell ref="X58:X59"/>
    <mergeCell ref="W60:W61"/>
    <mergeCell ref="X60:X61"/>
    <mergeCell ref="Y60:Y61"/>
    <mergeCell ref="G58:G59"/>
    <mergeCell ref="H58:H59"/>
    <mergeCell ref="I58:I59"/>
    <mergeCell ref="Y58:Y59"/>
    <mergeCell ref="Z58:Z59"/>
    <mergeCell ref="A60:A61"/>
    <mergeCell ref="D60:D61"/>
    <mergeCell ref="W62:W63"/>
    <mergeCell ref="X62:X63"/>
    <mergeCell ref="Y62:Y63"/>
    <mergeCell ref="P60:P61"/>
    <mergeCell ref="Q60:Q61"/>
    <mergeCell ref="R60:R61"/>
    <mergeCell ref="S60:S61"/>
    <mergeCell ref="T60:T61"/>
    <mergeCell ref="O58:O59"/>
    <mergeCell ref="P58:P59"/>
    <mergeCell ref="Q58:Q59"/>
    <mergeCell ref="R58:R59"/>
    <mergeCell ref="S58:S59"/>
    <mergeCell ref="T58:T59"/>
    <mergeCell ref="U58:U59"/>
    <mergeCell ref="Z62:Z63"/>
    <mergeCell ref="A64:A65"/>
    <mergeCell ref="D64:D65"/>
    <mergeCell ref="F64:F65"/>
    <mergeCell ref="G64:G65"/>
    <mergeCell ref="H64:H65"/>
    <mergeCell ref="P62:P63"/>
    <mergeCell ref="Q62:Q63"/>
    <mergeCell ref="R62:R63"/>
    <mergeCell ref="S62:S63"/>
    <mergeCell ref="T62:T63"/>
    <mergeCell ref="U62:U63"/>
    <mergeCell ref="J62:J63"/>
    <mergeCell ref="K62:K63"/>
    <mergeCell ref="L62:L63"/>
    <mergeCell ref="M62:M63"/>
    <mergeCell ref="N62:N63"/>
    <mergeCell ref="O62:O63"/>
    <mergeCell ref="A62:A63"/>
    <mergeCell ref="D62:D63"/>
    <mergeCell ref="V64:V65"/>
    <mergeCell ref="W64:W65"/>
    <mergeCell ref="X64:X65"/>
    <mergeCell ref="Y64:Y65"/>
    <mergeCell ref="Z64:Z65"/>
    <mergeCell ref="A66:A67"/>
    <mergeCell ref="D66:D67"/>
    <mergeCell ref="F66:F67"/>
    <mergeCell ref="G66:G67"/>
    <mergeCell ref="H66:H67"/>
    <mergeCell ref="P64:P65"/>
    <mergeCell ref="Q64:Q65"/>
    <mergeCell ref="R64:R65"/>
    <mergeCell ref="S64:S65"/>
    <mergeCell ref="T64:T65"/>
    <mergeCell ref="U64:U65"/>
    <mergeCell ref="I64:I65"/>
    <mergeCell ref="J64:J65"/>
    <mergeCell ref="L64:L65"/>
    <mergeCell ref="M64:M65"/>
    <mergeCell ref="N64:N65"/>
    <mergeCell ref="O64:O65"/>
    <mergeCell ref="Z66:Z67"/>
    <mergeCell ref="O66:O67"/>
    <mergeCell ref="P66:P67"/>
    <mergeCell ref="Q66:Q67"/>
    <mergeCell ref="R66:R67"/>
    <mergeCell ref="S66:S67"/>
    <mergeCell ref="A70:A71"/>
    <mergeCell ref="D70:D71"/>
    <mergeCell ref="F70:F71"/>
    <mergeCell ref="G70:G71"/>
    <mergeCell ref="H70:H71"/>
    <mergeCell ref="P68:P69"/>
    <mergeCell ref="Q68:Q69"/>
    <mergeCell ref="R68:R69"/>
    <mergeCell ref="S68:S69"/>
    <mergeCell ref="J68:J69"/>
    <mergeCell ref="K68:K69"/>
    <mergeCell ref="L68:L69"/>
    <mergeCell ref="A68:A69"/>
    <mergeCell ref="D68:D69"/>
    <mergeCell ref="W81:Z81"/>
    <mergeCell ref="Y66:Y67"/>
    <mergeCell ref="V68:V69"/>
    <mergeCell ref="W68:W69"/>
    <mergeCell ref="X68:X69"/>
    <mergeCell ref="Y68:Y69"/>
    <mergeCell ref="T66:T67"/>
    <mergeCell ref="I66:I67"/>
    <mergeCell ref="J66:J67"/>
    <mergeCell ref="K66:K67"/>
    <mergeCell ref="L66:L67"/>
    <mergeCell ref="M66:M67"/>
    <mergeCell ref="N66:N67"/>
    <mergeCell ref="I68:I69"/>
    <mergeCell ref="N68:N69"/>
    <mergeCell ref="O68:O69"/>
    <mergeCell ref="U70:U71"/>
    <mergeCell ref="V70:V71"/>
    <mergeCell ref="W70:W71"/>
    <mergeCell ref="I70:I71"/>
    <mergeCell ref="J70:J71"/>
    <mergeCell ref="K70:K71"/>
    <mergeCell ref="L70:L71"/>
    <mergeCell ref="M70:M71"/>
    <mergeCell ref="M68:M69"/>
    <mergeCell ref="W80:Z80"/>
    <mergeCell ref="N70:N71"/>
    <mergeCell ref="F68:F69"/>
    <mergeCell ref="G68:G69"/>
    <mergeCell ref="H68:H69"/>
    <mergeCell ref="X70:X71"/>
    <mergeCell ref="X66:X67"/>
    <mergeCell ref="Y70:Y71"/>
    <mergeCell ref="Z70:Z71"/>
    <mergeCell ref="O70:O71"/>
    <mergeCell ref="P70:P71"/>
    <mergeCell ref="Q70:Q71"/>
    <mergeCell ref="R70:R71"/>
    <mergeCell ref="S70:S71"/>
    <mergeCell ref="T70:T71"/>
    <mergeCell ref="Z68:Z69"/>
    <mergeCell ref="T68:T69"/>
    <mergeCell ref="U68:U69"/>
    <mergeCell ref="U66:U67"/>
    <mergeCell ref="V66:V67"/>
    <mergeCell ref="W66:W67"/>
    <mergeCell ref="F62:F63"/>
    <mergeCell ref="F54:F55"/>
    <mergeCell ref="E52:E53"/>
    <mergeCell ref="E62:E63"/>
    <mergeCell ref="G62:G63"/>
    <mergeCell ref="H62:H63"/>
    <mergeCell ref="I62:I63"/>
    <mergeCell ref="U60:U61"/>
    <mergeCell ref="V60:V61"/>
    <mergeCell ref="V62:V63"/>
    <mergeCell ref="K56:K57"/>
    <mergeCell ref="L56:L57"/>
    <mergeCell ref="M56:M57"/>
    <mergeCell ref="N56:N57"/>
    <mergeCell ref="O56:O57"/>
    <mergeCell ref="P56:P57"/>
    <mergeCell ref="F60:F61"/>
    <mergeCell ref="G60:G61"/>
    <mergeCell ref="H60:H61"/>
    <mergeCell ref="J58:J59"/>
    <mergeCell ref="K58:K59"/>
    <mergeCell ref="L58:L59"/>
    <mergeCell ref="M58:M59"/>
    <mergeCell ref="N58:N59"/>
    <mergeCell ref="E64:E65"/>
    <mergeCell ref="E66:E67"/>
    <mergeCell ref="E68:E69"/>
    <mergeCell ref="E70:E73"/>
    <mergeCell ref="E22:E23"/>
    <mergeCell ref="E24:E25"/>
    <mergeCell ref="E26:E27"/>
    <mergeCell ref="E28:E29"/>
    <mergeCell ref="E31:E32"/>
    <mergeCell ref="E54:E55"/>
    <mergeCell ref="E56:E57"/>
    <mergeCell ref="E58:E59"/>
    <mergeCell ref="E60:E61"/>
    <mergeCell ref="E33:E34"/>
    <mergeCell ref="E35:E36"/>
    <mergeCell ref="E37:E38"/>
    <mergeCell ref="E39:E40"/>
    <mergeCell ref="E41:E42"/>
    <mergeCell ref="E43:E44"/>
    <mergeCell ref="E48:E49"/>
    <mergeCell ref="E50:E51"/>
  </mergeCells>
  <dataValidations disablePrompts="1" count="1">
    <dataValidation type="decimal" allowBlank="1" showInputMessage="1" showErrorMessage="1" sqref="T65425:U65425 JO65425:JP65425 TK65425:TL65425 ADG65425:ADH65425 ANC65425:AND65425 AWY65425:AWZ65425 BGU65425:BGV65425 BQQ65425:BQR65425 CAM65425:CAN65425 CKI65425:CKJ65425 CUE65425:CUF65425 DEA65425:DEB65425 DNW65425:DNX65425 DXS65425:DXT65425 EHO65425:EHP65425 ERK65425:ERL65425 FBG65425:FBH65425 FLC65425:FLD65425 FUY65425:FUZ65425 GEU65425:GEV65425 GOQ65425:GOR65425 GYM65425:GYN65425 HII65425:HIJ65425 HSE65425:HSF65425 ICA65425:ICB65425 ILW65425:ILX65425 IVS65425:IVT65425 JFO65425:JFP65425 JPK65425:JPL65425 JZG65425:JZH65425 KJC65425:KJD65425 KSY65425:KSZ65425 LCU65425:LCV65425 LMQ65425:LMR65425 LWM65425:LWN65425 MGI65425:MGJ65425 MQE65425:MQF65425 NAA65425:NAB65425 NJW65425:NJX65425 NTS65425:NTT65425 ODO65425:ODP65425 ONK65425:ONL65425 OXG65425:OXH65425 PHC65425:PHD65425 PQY65425:PQZ65425 QAU65425:QAV65425 QKQ65425:QKR65425 QUM65425:QUN65425 REI65425:REJ65425 ROE65425:ROF65425 RYA65425:RYB65425 SHW65425:SHX65425 SRS65425:SRT65425 TBO65425:TBP65425 TLK65425:TLL65425 TVG65425:TVH65425 UFC65425:UFD65425 UOY65425:UOZ65425 UYU65425:UYV65425 VIQ65425:VIR65425 VSM65425:VSN65425 WCI65425:WCJ65425 WME65425:WMF65425 WWA65425:WWB65425 T130961:U130961 JO130961:JP130961 TK130961:TL130961 ADG130961:ADH130961 ANC130961:AND130961 AWY130961:AWZ130961 BGU130961:BGV130961 BQQ130961:BQR130961 CAM130961:CAN130961 CKI130961:CKJ130961 CUE130961:CUF130961 DEA130961:DEB130961 DNW130961:DNX130961 DXS130961:DXT130961 EHO130961:EHP130961 ERK130961:ERL130961 FBG130961:FBH130961 FLC130961:FLD130961 FUY130961:FUZ130961 GEU130961:GEV130961 GOQ130961:GOR130961 GYM130961:GYN130961 HII130961:HIJ130961 HSE130961:HSF130961 ICA130961:ICB130961 ILW130961:ILX130961 IVS130961:IVT130961 JFO130961:JFP130961 JPK130961:JPL130961 JZG130961:JZH130961 KJC130961:KJD130961 KSY130961:KSZ130961 LCU130961:LCV130961 LMQ130961:LMR130961 LWM130961:LWN130961 MGI130961:MGJ130961 MQE130961:MQF130961 NAA130961:NAB130961 NJW130961:NJX130961 NTS130961:NTT130961 ODO130961:ODP130961 ONK130961:ONL130961 OXG130961:OXH130961 PHC130961:PHD130961 PQY130961:PQZ130961 QAU130961:QAV130961 QKQ130961:QKR130961 QUM130961:QUN130961 REI130961:REJ130961 ROE130961:ROF130961 RYA130961:RYB130961 SHW130961:SHX130961 SRS130961:SRT130961 TBO130961:TBP130961 TLK130961:TLL130961 TVG130961:TVH130961 UFC130961:UFD130961 UOY130961:UOZ130961 UYU130961:UYV130961 VIQ130961:VIR130961 VSM130961:VSN130961 WCI130961:WCJ130961 WME130961:WMF130961 WWA130961:WWB130961 T196497:U196497 JO196497:JP196497 TK196497:TL196497 ADG196497:ADH196497 ANC196497:AND196497 AWY196497:AWZ196497 BGU196497:BGV196497 BQQ196497:BQR196497 CAM196497:CAN196497 CKI196497:CKJ196497 CUE196497:CUF196497 DEA196497:DEB196497 DNW196497:DNX196497 DXS196497:DXT196497 EHO196497:EHP196497 ERK196497:ERL196497 FBG196497:FBH196497 FLC196497:FLD196497 FUY196497:FUZ196497 GEU196497:GEV196497 GOQ196497:GOR196497 GYM196497:GYN196497 HII196497:HIJ196497 HSE196497:HSF196497 ICA196497:ICB196497 ILW196497:ILX196497 IVS196497:IVT196497 JFO196497:JFP196497 JPK196497:JPL196497 JZG196497:JZH196497 KJC196497:KJD196497 KSY196497:KSZ196497 LCU196497:LCV196497 LMQ196497:LMR196497 LWM196497:LWN196497 MGI196497:MGJ196497 MQE196497:MQF196497 NAA196497:NAB196497 NJW196497:NJX196497 NTS196497:NTT196497 ODO196497:ODP196497 ONK196497:ONL196497 OXG196497:OXH196497 PHC196497:PHD196497 PQY196497:PQZ196497 QAU196497:QAV196497 QKQ196497:QKR196497 QUM196497:QUN196497 REI196497:REJ196497 ROE196497:ROF196497 RYA196497:RYB196497 SHW196497:SHX196497 SRS196497:SRT196497 TBO196497:TBP196497 TLK196497:TLL196497 TVG196497:TVH196497 UFC196497:UFD196497 UOY196497:UOZ196497 UYU196497:UYV196497 VIQ196497:VIR196497 VSM196497:VSN196497 WCI196497:WCJ196497 WME196497:WMF196497 WWA196497:WWB196497 T262033:U262033 JO262033:JP262033 TK262033:TL262033 ADG262033:ADH262033 ANC262033:AND262033 AWY262033:AWZ262033 BGU262033:BGV262033 BQQ262033:BQR262033 CAM262033:CAN262033 CKI262033:CKJ262033 CUE262033:CUF262033 DEA262033:DEB262033 DNW262033:DNX262033 DXS262033:DXT262033 EHO262033:EHP262033 ERK262033:ERL262033 FBG262033:FBH262033 FLC262033:FLD262033 FUY262033:FUZ262033 GEU262033:GEV262033 GOQ262033:GOR262033 GYM262033:GYN262033 HII262033:HIJ262033 HSE262033:HSF262033 ICA262033:ICB262033 ILW262033:ILX262033 IVS262033:IVT262033 JFO262033:JFP262033 JPK262033:JPL262033 JZG262033:JZH262033 KJC262033:KJD262033 KSY262033:KSZ262033 LCU262033:LCV262033 LMQ262033:LMR262033 LWM262033:LWN262033 MGI262033:MGJ262033 MQE262033:MQF262033 NAA262033:NAB262033 NJW262033:NJX262033 NTS262033:NTT262033 ODO262033:ODP262033 ONK262033:ONL262033 OXG262033:OXH262033 PHC262033:PHD262033 PQY262033:PQZ262033 QAU262033:QAV262033 QKQ262033:QKR262033 QUM262033:QUN262033 REI262033:REJ262033 ROE262033:ROF262033 RYA262033:RYB262033 SHW262033:SHX262033 SRS262033:SRT262033 TBO262033:TBP262033 TLK262033:TLL262033 TVG262033:TVH262033 UFC262033:UFD262033 UOY262033:UOZ262033 UYU262033:UYV262033 VIQ262033:VIR262033 VSM262033:VSN262033 WCI262033:WCJ262033 WME262033:WMF262033 WWA262033:WWB262033 T327569:U327569 JO327569:JP327569 TK327569:TL327569 ADG327569:ADH327569 ANC327569:AND327569 AWY327569:AWZ327569 BGU327569:BGV327569 BQQ327569:BQR327569 CAM327569:CAN327569 CKI327569:CKJ327569 CUE327569:CUF327569 DEA327569:DEB327569 DNW327569:DNX327569 DXS327569:DXT327569 EHO327569:EHP327569 ERK327569:ERL327569 FBG327569:FBH327569 FLC327569:FLD327569 FUY327569:FUZ327569 GEU327569:GEV327569 GOQ327569:GOR327569 GYM327569:GYN327569 HII327569:HIJ327569 HSE327569:HSF327569 ICA327569:ICB327569 ILW327569:ILX327569 IVS327569:IVT327569 JFO327569:JFP327569 JPK327569:JPL327569 JZG327569:JZH327569 KJC327569:KJD327569 KSY327569:KSZ327569 LCU327569:LCV327569 LMQ327569:LMR327569 LWM327569:LWN327569 MGI327569:MGJ327569 MQE327569:MQF327569 NAA327569:NAB327569 NJW327569:NJX327569 NTS327569:NTT327569 ODO327569:ODP327569 ONK327569:ONL327569 OXG327569:OXH327569 PHC327569:PHD327569 PQY327569:PQZ327569 QAU327569:QAV327569 QKQ327569:QKR327569 QUM327569:QUN327569 REI327569:REJ327569 ROE327569:ROF327569 RYA327569:RYB327569 SHW327569:SHX327569 SRS327569:SRT327569 TBO327569:TBP327569 TLK327569:TLL327569 TVG327569:TVH327569 UFC327569:UFD327569 UOY327569:UOZ327569 UYU327569:UYV327569 VIQ327569:VIR327569 VSM327569:VSN327569 WCI327569:WCJ327569 WME327569:WMF327569 WWA327569:WWB327569 T393105:U393105 JO393105:JP393105 TK393105:TL393105 ADG393105:ADH393105 ANC393105:AND393105 AWY393105:AWZ393105 BGU393105:BGV393105 BQQ393105:BQR393105 CAM393105:CAN393105 CKI393105:CKJ393105 CUE393105:CUF393105 DEA393105:DEB393105 DNW393105:DNX393105 DXS393105:DXT393105 EHO393105:EHP393105 ERK393105:ERL393105 FBG393105:FBH393105 FLC393105:FLD393105 FUY393105:FUZ393105 GEU393105:GEV393105 GOQ393105:GOR393105 GYM393105:GYN393105 HII393105:HIJ393105 HSE393105:HSF393105 ICA393105:ICB393105 ILW393105:ILX393105 IVS393105:IVT393105 JFO393105:JFP393105 JPK393105:JPL393105 JZG393105:JZH393105 KJC393105:KJD393105 KSY393105:KSZ393105 LCU393105:LCV393105 LMQ393105:LMR393105 LWM393105:LWN393105 MGI393105:MGJ393105 MQE393105:MQF393105 NAA393105:NAB393105 NJW393105:NJX393105 NTS393105:NTT393105 ODO393105:ODP393105 ONK393105:ONL393105 OXG393105:OXH393105 PHC393105:PHD393105 PQY393105:PQZ393105 QAU393105:QAV393105 QKQ393105:QKR393105 QUM393105:QUN393105 REI393105:REJ393105 ROE393105:ROF393105 RYA393105:RYB393105 SHW393105:SHX393105 SRS393105:SRT393105 TBO393105:TBP393105 TLK393105:TLL393105 TVG393105:TVH393105 UFC393105:UFD393105 UOY393105:UOZ393105 UYU393105:UYV393105 VIQ393105:VIR393105 VSM393105:VSN393105 WCI393105:WCJ393105 WME393105:WMF393105 WWA393105:WWB393105 T458641:U458641 JO458641:JP458641 TK458641:TL458641 ADG458641:ADH458641 ANC458641:AND458641 AWY458641:AWZ458641 BGU458641:BGV458641 BQQ458641:BQR458641 CAM458641:CAN458641 CKI458641:CKJ458641 CUE458641:CUF458641 DEA458641:DEB458641 DNW458641:DNX458641 DXS458641:DXT458641 EHO458641:EHP458641 ERK458641:ERL458641 FBG458641:FBH458641 FLC458641:FLD458641 FUY458641:FUZ458641 GEU458641:GEV458641 GOQ458641:GOR458641 GYM458641:GYN458641 HII458641:HIJ458641 HSE458641:HSF458641 ICA458641:ICB458641 ILW458641:ILX458641 IVS458641:IVT458641 JFO458641:JFP458641 JPK458641:JPL458641 JZG458641:JZH458641 KJC458641:KJD458641 KSY458641:KSZ458641 LCU458641:LCV458641 LMQ458641:LMR458641 LWM458641:LWN458641 MGI458641:MGJ458641 MQE458641:MQF458641 NAA458641:NAB458641 NJW458641:NJX458641 NTS458641:NTT458641 ODO458641:ODP458641 ONK458641:ONL458641 OXG458641:OXH458641 PHC458641:PHD458641 PQY458641:PQZ458641 QAU458641:QAV458641 QKQ458641:QKR458641 QUM458641:QUN458641 REI458641:REJ458641 ROE458641:ROF458641 RYA458641:RYB458641 SHW458641:SHX458641 SRS458641:SRT458641 TBO458641:TBP458641 TLK458641:TLL458641 TVG458641:TVH458641 UFC458641:UFD458641 UOY458641:UOZ458641 UYU458641:UYV458641 VIQ458641:VIR458641 VSM458641:VSN458641 WCI458641:WCJ458641 WME458641:WMF458641 WWA458641:WWB458641 T524177:U524177 JO524177:JP524177 TK524177:TL524177 ADG524177:ADH524177 ANC524177:AND524177 AWY524177:AWZ524177 BGU524177:BGV524177 BQQ524177:BQR524177 CAM524177:CAN524177 CKI524177:CKJ524177 CUE524177:CUF524177 DEA524177:DEB524177 DNW524177:DNX524177 DXS524177:DXT524177 EHO524177:EHP524177 ERK524177:ERL524177 FBG524177:FBH524177 FLC524177:FLD524177 FUY524177:FUZ524177 GEU524177:GEV524177 GOQ524177:GOR524177 GYM524177:GYN524177 HII524177:HIJ524177 HSE524177:HSF524177 ICA524177:ICB524177 ILW524177:ILX524177 IVS524177:IVT524177 JFO524177:JFP524177 JPK524177:JPL524177 JZG524177:JZH524177 KJC524177:KJD524177 KSY524177:KSZ524177 LCU524177:LCV524177 LMQ524177:LMR524177 LWM524177:LWN524177 MGI524177:MGJ524177 MQE524177:MQF524177 NAA524177:NAB524177 NJW524177:NJX524177 NTS524177:NTT524177 ODO524177:ODP524177 ONK524177:ONL524177 OXG524177:OXH524177 PHC524177:PHD524177 PQY524177:PQZ524177 QAU524177:QAV524177 QKQ524177:QKR524177 QUM524177:QUN524177 REI524177:REJ524177 ROE524177:ROF524177 RYA524177:RYB524177 SHW524177:SHX524177 SRS524177:SRT524177 TBO524177:TBP524177 TLK524177:TLL524177 TVG524177:TVH524177 UFC524177:UFD524177 UOY524177:UOZ524177 UYU524177:UYV524177 VIQ524177:VIR524177 VSM524177:VSN524177 WCI524177:WCJ524177 WME524177:WMF524177 WWA524177:WWB524177 T589713:U589713 JO589713:JP589713 TK589713:TL589713 ADG589713:ADH589713 ANC589713:AND589713 AWY589713:AWZ589713 BGU589713:BGV589713 BQQ589713:BQR589713 CAM589713:CAN589713 CKI589713:CKJ589713 CUE589713:CUF589713 DEA589713:DEB589713 DNW589713:DNX589713 DXS589713:DXT589713 EHO589713:EHP589713 ERK589713:ERL589713 FBG589713:FBH589713 FLC589713:FLD589713 FUY589713:FUZ589713 GEU589713:GEV589713 GOQ589713:GOR589713 GYM589713:GYN589713 HII589713:HIJ589713 HSE589713:HSF589713 ICA589713:ICB589713 ILW589713:ILX589713 IVS589713:IVT589713 JFO589713:JFP589713 JPK589713:JPL589713 JZG589713:JZH589713 KJC589713:KJD589713 KSY589713:KSZ589713 LCU589713:LCV589713 LMQ589713:LMR589713 LWM589713:LWN589713 MGI589713:MGJ589713 MQE589713:MQF589713 NAA589713:NAB589713 NJW589713:NJX589713 NTS589713:NTT589713 ODO589713:ODP589713 ONK589713:ONL589713 OXG589713:OXH589713 PHC589713:PHD589713 PQY589713:PQZ589713 QAU589713:QAV589713 QKQ589713:QKR589713 QUM589713:QUN589713 REI589713:REJ589713 ROE589713:ROF589713 RYA589713:RYB589713 SHW589713:SHX589713 SRS589713:SRT589713 TBO589713:TBP589713 TLK589713:TLL589713 TVG589713:TVH589713 UFC589713:UFD589713 UOY589713:UOZ589713 UYU589713:UYV589713 VIQ589713:VIR589713 VSM589713:VSN589713 WCI589713:WCJ589713 WME589713:WMF589713 WWA589713:WWB589713 T655249:U655249 JO655249:JP655249 TK655249:TL655249 ADG655249:ADH655249 ANC655249:AND655249 AWY655249:AWZ655249 BGU655249:BGV655249 BQQ655249:BQR655249 CAM655249:CAN655249 CKI655249:CKJ655249 CUE655249:CUF655249 DEA655249:DEB655249 DNW655249:DNX655249 DXS655249:DXT655249 EHO655249:EHP655249 ERK655249:ERL655249 FBG655249:FBH655249 FLC655249:FLD655249 FUY655249:FUZ655249 GEU655249:GEV655249 GOQ655249:GOR655249 GYM655249:GYN655249 HII655249:HIJ655249 HSE655249:HSF655249 ICA655249:ICB655249 ILW655249:ILX655249 IVS655249:IVT655249 JFO655249:JFP655249 JPK655249:JPL655249 JZG655249:JZH655249 KJC655249:KJD655249 KSY655249:KSZ655249 LCU655249:LCV655249 LMQ655249:LMR655249 LWM655249:LWN655249 MGI655249:MGJ655249 MQE655249:MQF655249 NAA655249:NAB655249 NJW655249:NJX655249 NTS655249:NTT655249 ODO655249:ODP655249 ONK655249:ONL655249 OXG655249:OXH655249 PHC655249:PHD655249 PQY655249:PQZ655249 QAU655249:QAV655249 QKQ655249:QKR655249 QUM655249:QUN655249 REI655249:REJ655249 ROE655249:ROF655249 RYA655249:RYB655249 SHW655249:SHX655249 SRS655249:SRT655249 TBO655249:TBP655249 TLK655249:TLL655249 TVG655249:TVH655249 UFC655249:UFD655249 UOY655249:UOZ655249 UYU655249:UYV655249 VIQ655249:VIR655249 VSM655249:VSN655249 WCI655249:WCJ655249 WME655249:WMF655249 WWA655249:WWB655249 T720785:U720785 JO720785:JP720785 TK720785:TL720785 ADG720785:ADH720785 ANC720785:AND720785 AWY720785:AWZ720785 BGU720785:BGV720785 BQQ720785:BQR720785 CAM720785:CAN720785 CKI720785:CKJ720785 CUE720785:CUF720785 DEA720785:DEB720785 DNW720785:DNX720785 DXS720785:DXT720785 EHO720785:EHP720785 ERK720785:ERL720785 FBG720785:FBH720785 FLC720785:FLD720785 FUY720785:FUZ720785 GEU720785:GEV720785 GOQ720785:GOR720785 GYM720785:GYN720785 HII720785:HIJ720785 HSE720785:HSF720785 ICA720785:ICB720785 ILW720785:ILX720785 IVS720785:IVT720785 JFO720785:JFP720785 JPK720785:JPL720785 JZG720785:JZH720785 KJC720785:KJD720785 KSY720785:KSZ720785 LCU720785:LCV720785 LMQ720785:LMR720785 LWM720785:LWN720785 MGI720785:MGJ720785 MQE720785:MQF720785 NAA720785:NAB720785 NJW720785:NJX720785 NTS720785:NTT720785 ODO720785:ODP720785 ONK720785:ONL720785 OXG720785:OXH720785 PHC720785:PHD720785 PQY720785:PQZ720785 QAU720785:QAV720785 QKQ720785:QKR720785 QUM720785:QUN720785 REI720785:REJ720785 ROE720785:ROF720785 RYA720785:RYB720785 SHW720785:SHX720785 SRS720785:SRT720785 TBO720785:TBP720785 TLK720785:TLL720785 TVG720785:TVH720785 UFC720785:UFD720785 UOY720785:UOZ720785 UYU720785:UYV720785 VIQ720785:VIR720785 VSM720785:VSN720785 WCI720785:WCJ720785 WME720785:WMF720785 WWA720785:WWB720785 T786321:U786321 JO786321:JP786321 TK786321:TL786321 ADG786321:ADH786321 ANC786321:AND786321 AWY786321:AWZ786321 BGU786321:BGV786321 BQQ786321:BQR786321 CAM786321:CAN786321 CKI786321:CKJ786321 CUE786321:CUF786321 DEA786321:DEB786321 DNW786321:DNX786321 DXS786321:DXT786321 EHO786321:EHP786321 ERK786321:ERL786321 FBG786321:FBH786321 FLC786321:FLD786321 FUY786321:FUZ786321 GEU786321:GEV786321 GOQ786321:GOR786321 GYM786321:GYN786321 HII786321:HIJ786321 HSE786321:HSF786321 ICA786321:ICB786321 ILW786321:ILX786321 IVS786321:IVT786321 JFO786321:JFP786321 JPK786321:JPL786321 JZG786321:JZH786321 KJC786321:KJD786321 KSY786321:KSZ786321 LCU786321:LCV786321 LMQ786321:LMR786321 LWM786321:LWN786321 MGI786321:MGJ786321 MQE786321:MQF786321 NAA786321:NAB786321 NJW786321:NJX786321 NTS786321:NTT786321 ODO786321:ODP786321 ONK786321:ONL786321 OXG786321:OXH786321 PHC786321:PHD786321 PQY786321:PQZ786321 QAU786321:QAV786321 QKQ786321:QKR786321 QUM786321:QUN786321 REI786321:REJ786321 ROE786321:ROF786321 RYA786321:RYB786321 SHW786321:SHX786321 SRS786321:SRT786321 TBO786321:TBP786321 TLK786321:TLL786321 TVG786321:TVH786321 UFC786321:UFD786321 UOY786321:UOZ786321 UYU786321:UYV786321 VIQ786321:VIR786321 VSM786321:VSN786321 WCI786321:WCJ786321 WME786321:WMF786321 WWA786321:WWB786321 T851857:U851857 JO851857:JP851857 TK851857:TL851857 ADG851857:ADH851857 ANC851857:AND851857 AWY851857:AWZ851857 BGU851857:BGV851857 BQQ851857:BQR851857 CAM851857:CAN851857 CKI851857:CKJ851857 CUE851857:CUF851857 DEA851857:DEB851857 DNW851857:DNX851857 DXS851857:DXT851857 EHO851857:EHP851857 ERK851857:ERL851857 FBG851857:FBH851857 FLC851857:FLD851857 FUY851857:FUZ851857 GEU851857:GEV851857 GOQ851857:GOR851857 GYM851857:GYN851857 HII851857:HIJ851857 HSE851857:HSF851857 ICA851857:ICB851857 ILW851857:ILX851857 IVS851857:IVT851857 JFO851857:JFP851857 JPK851857:JPL851857 JZG851857:JZH851857 KJC851857:KJD851857 KSY851857:KSZ851857 LCU851857:LCV851857 LMQ851857:LMR851857 LWM851857:LWN851857 MGI851857:MGJ851857 MQE851857:MQF851857 NAA851857:NAB851857 NJW851857:NJX851857 NTS851857:NTT851857 ODO851857:ODP851857 ONK851857:ONL851857 OXG851857:OXH851857 PHC851857:PHD851857 PQY851857:PQZ851857 QAU851857:QAV851857 QKQ851857:QKR851857 QUM851857:QUN851857 REI851857:REJ851857 ROE851857:ROF851857 RYA851857:RYB851857 SHW851857:SHX851857 SRS851857:SRT851857 TBO851857:TBP851857 TLK851857:TLL851857 TVG851857:TVH851857 UFC851857:UFD851857 UOY851857:UOZ851857 UYU851857:UYV851857 VIQ851857:VIR851857 VSM851857:VSN851857 WCI851857:WCJ851857 WME851857:WMF851857 WWA851857:WWB851857 T917393:U917393 JO917393:JP917393 TK917393:TL917393 ADG917393:ADH917393 ANC917393:AND917393 AWY917393:AWZ917393 BGU917393:BGV917393 BQQ917393:BQR917393 CAM917393:CAN917393 CKI917393:CKJ917393 CUE917393:CUF917393 DEA917393:DEB917393 DNW917393:DNX917393 DXS917393:DXT917393 EHO917393:EHP917393 ERK917393:ERL917393 FBG917393:FBH917393 FLC917393:FLD917393 FUY917393:FUZ917393 GEU917393:GEV917393 GOQ917393:GOR917393 GYM917393:GYN917393 HII917393:HIJ917393 HSE917393:HSF917393 ICA917393:ICB917393 ILW917393:ILX917393 IVS917393:IVT917393 JFO917393:JFP917393 JPK917393:JPL917393 JZG917393:JZH917393 KJC917393:KJD917393 KSY917393:KSZ917393 LCU917393:LCV917393 LMQ917393:LMR917393 LWM917393:LWN917393 MGI917393:MGJ917393 MQE917393:MQF917393 NAA917393:NAB917393 NJW917393:NJX917393 NTS917393:NTT917393 ODO917393:ODP917393 ONK917393:ONL917393 OXG917393:OXH917393 PHC917393:PHD917393 PQY917393:PQZ917393 QAU917393:QAV917393 QKQ917393:QKR917393 QUM917393:QUN917393 REI917393:REJ917393 ROE917393:ROF917393 RYA917393:RYB917393 SHW917393:SHX917393 SRS917393:SRT917393 TBO917393:TBP917393 TLK917393:TLL917393 TVG917393:TVH917393 UFC917393:UFD917393 UOY917393:UOZ917393 UYU917393:UYV917393 VIQ917393:VIR917393 VSM917393:VSN917393 WCI917393:WCJ917393 WME917393:WMF917393 WWA917393:WWB917393 T982929:U982929 JO982929:JP982929 TK982929:TL982929 ADG982929:ADH982929 ANC982929:AND982929 AWY982929:AWZ982929 BGU982929:BGV982929 BQQ982929:BQR982929 CAM982929:CAN982929 CKI982929:CKJ982929 CUE982929:CUF982929 DEA982929:DEB982929 DNW982929:DNX982929 DXS982929:DXT982929 EHO982929:EHP982929 ERK982929:ERL982929 FBG982929:FBH982929 FLC982929:FLD982929 FUY982929:FUZ982929 GEU982929:GEV982929 GOQ982929:GOR982929 GYM982929:GYN982929 HII982929:HIJ982929 HSE982929:HSF982929 ICA982929:ICB982929 ILW982929:ILX982929 IVS982929:IVT982929 JFO982929:JFP982929 JPK982929:JPL982929 JZG982929:JZH982929 KJC982929:KJD982929 KSY982929:KSZ982929 LCU982929:LCV982929 LMQ982929:LMR982929 LWM982929:LWN982929 MGI982929:MGJ982929 MQE982929:MQF982929 NAA982929:NAB982929 NJW982929:NJX982929 NTS982929:NTT982929 ODO982929:ODP982929 ONK982929:ONL982929 OXG982929:OXH982929 PHC982929:PHD982929 PQY982929:PQZ982929 QAU982929:QAV982929 QKQ982929:QKR982929 QUM982929:QUN982929 REI982929:REJ982929 ROE982929:ROF982929 RYA982929:RYB982929 SHW982929:SHX982929 SRS982929:SRT982929 TBO982929:TBP982929 TLK982929:TLL982929 TVG982929:TVH982929 UFC982929:UFD982929 UOY982929:UOZ982929 UYU982929:UYV982929 VIQ982929:VIR982929 VSM982929:VSN982929 WCI982929:WCJ982929 WME982929:WMF982929 WWA982929:WWB982929">
      <formula1>-1000000000000000000</formula1>
      <formula2>10000000000000000000</formula2>
    </dataValidation>
  </dataValidations>
  <printOptions horizontalCentered="1"/>
  <pageMargins left="0.23622047244094491" right="0.15748031496062992" top="0.43307086614173229" bottom="0.43307086614173229" header="0.31496062992125984" footer="0.27559055118110237"/>
  <pageSetup paperSize="5" scale="33" fitToHeight="10" pageOrder="overThenDown" orientation="landscape" r:id="rId1"/>
  <headerFooter>
    <oddFooter>Page &amp;P of &amp;N</oddFooter>
  </headerFooter>
  <rowBreaks count="4" manualBreakCount="4">
    <brk id="17" max="25" man="1"/>
    <brk id="36" max="25" man="1"/>
    <brk id="53" max="25" man="1"/>
    <brk id="6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ARR 2025-26</vt:lpstr>
      <vt:lpstr>'ARR 2025-26'!Print_Area</vt:lpstr>
      <vt:lpstr>'ARR 2025-26'!Print_Titles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TGTRANSCO DE</cp:lastModifiedBy>
  <cp:lastPrinted>2025-02-13T07:18:34Z</cp:lastPrinted>
  <dcterms:created xsi:type="dcterms:W3CDTF">2024-11-05T05:32:57Z</dcterms:created>
  <dcterms:modified xsi:type="dcterms:W3CDTF">2025-02-17T06:20:00Z</dcterms:modified>
</cp:coreProperties>
</file>