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G:\1 RAC frm 20-21\APR 4th MYT\APR 2023-24\Transmission ATP 25-26\Additional Info\Drafts\Updated 1.1ds\"/>
    </mc:Choice>
  </mc:AlternateContent>
  <bookViews>
    <workbookView xWindow="0" yWindow="0" windowWidth="20460" windowHeight="7590" tabRatio="661"/>
  </bookViews>
  <sheets>
    <sheet name="CapEx 24-25" sheetId="20" r:id="rId1"/>
    <sheet name="CapEx 25-26 (final)" sheetId="25" r:id="rId2"/>
  </sheets>
  <definedNames>
    <definedName name="_xlnm.Print_Titles" localSheetId="0">'CapEx 24-25'!$5:$7</definedName>
    <definedName name="_xlnm.Print_Titles" localSheetId="1">'CapEx 25-26 (final)'!$5:$7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54" i="25" l="1"/>
  <c r="U239" i="20"/>
  <c r="V51" i="25" l="1"/>
  <c r="U51" i="25"/>
  <c r="T51" i="25"/>
  <c r="S51" i="25"/>
  <c r="R51" i="25"/>
  <c r="W35" i="25"/>
  <c r="W34" i="25"/>
  <c r="W32" i="25"/>
  <c r="W31" i="25"/>
  <c r="W29" i="25"/>
  <c r="W27" i="25"/>
  <c r="W25" i="25"/>
  <c r="W23" i="25"/>
  <c r="W20" i="25"/>
  <c r="W18" i="25"/>
  <c r="W17" i="25"/>
  <c r="W14" i="25"/>
  <c r="W12" i="25"/>
  <c r="W10" i="25"/>
  <c r="W8" i="25"/>
  <c r="W51" i="25" s="1"/>
  <c r="T72" i="20"/>
  <c r="T73" i="20" l="1"/>
  <c r="R143" i="20"/>
  <c r="Q143" i="20"/>
  <c r="T99" i="20"/>
  <c r="T100" i="20"/>
  <c r="T101" i="20"/>
  <c r="T102" i="20"/>
  <c r="T103" i="20"/>
  <c r="T104" i="20"/>
  <c r="T105" i="20"/>
  <c r="T106" i="20"/>
  <c r="T107" i="20"/>
  <c r="T108" i="20"/>
  <c r="T109" i="20"/>
  <c r="T110" i="20"/>
  <c r="T111" i="20"/>
  <c r="T112" i="20"/>
  <c r="T113" i="20"/>
  <c r="T114" i="20"/>
  <c r="T115" i="20"/>
  <c r="T116" i="20"/>
  <c r="T117" i="20"/>
  <c r="T118" i="20"/>
  <c r="T121" i="20"/>
  <c r="T122" i="20"/>
  <c r="T123" i="20"/>
  <c r="T124" i="20"/>
  <c r="T125" i="20"/>
  <c r="T126" i="20"/>
  <c r="T127" i="20"/>
  <c r="T128" i="20"/>
  <c r="T129" i="20"/>
  <c r="T130" i="20"/>
  <c r="T131" i="20"/>
  <c r="T132" i="20"/>
  <c r="T133" i="20"/>
  <c r="T134" i="20"/>
  <c r="T135" i="20"/>
  <c r="T136" i="20"/>
  <c r="T137" i="20"/>
  <c r="T138" i="20"/>
  <c r="T139" i="20"/>
  <c r="T140" i="20"/>
  <c r="T141" i="20"/>
  <c r="T142" i="20"/>
  <c r="T98" i="20"/>
  <c r="T97" i="20"/>
  <c r="T95" i="20" l="1"/>
  <c r="T96" i="20"/>
  <c r="T9" i="20"/>
  <c r="T10" i="20"/>
  <c r="T11" i="20"/>
  <c r="T12" i="20"/>
  <c r="T13" i="20"/>
  <c r="T14" i="20"/>
  <c r="T15" i="20"/>
  <c r="T16" i="20"/>
  <c r="T17" i="20"/>
  <c r="T18" i="20"/>
  <c r="T19" i="20"/>
  <c r="T20" i="20"/>
  <c r="T21" i="20"/>
  <c r="T22" i="20"/>
  <c r="T23" i="20"/>
  <c r="T24" i="20"/>
  <c r="T25" i="20"/>
  <c r="T26" i="20"/>
  <c r="T29" i="20"/>
  <c r="T30" i="20"/>
  <c r="T31" i="20"/>
  <c r="T32" i="20"/>
  <c r="T33" i="20"/>
  <c r="T34" i="20"/>
  <c r="T35" i="20"/>
  <c r="T36" i="20"/>
  <c r="T37" i="20"/>
  <c r="T38" i="20"/>
  <c r="T39" i="20"/>
  <c r="T40" i="20"/>
  <c r="T41" i="20"/>
  <c r="T42" i="20"/>
  <c r="T43" i="20"/>
  <c r="T44" i="20"/>
  <c r="T45" i="20"/>
  <c r="T46" i="20"/>
  <c r="T47" i="20"/>
  <c r="T48" i="20"/>
  <c r="T49" i="20"/>
  <c r="T50" i="20"/>
  <c r="T51" i="20"/>
  <c r="T52" i="20"/>
  <c r="T53" i="20"/>
  <c r="T54" i="20"/>
  <c r="T55" i="20"/>
  <c r="T56" i="20"/>
  <c r="T57" i="20"/>
  <c r="T58" i="20"/>
  <c r="T59" i="20"/>
  <c r="T60" i="20"/>
  <c r="T61" i="20"/>
  <c r="T62" i="20"/>
  <c r="T63" i="20"/>
  <c r="T64" i="20"/>
  <c r="T65" i="20"/>
  <c r="T66" i="20"/>
  <c r="T67" i="20"/>
  <c r="T68" i="20"/>
  <c r="T69" i="20"/>
  <c r="T70" i="20"/>
  <c r="T74" i="20"/>
  <c r="T75" i="20"/>
  <c r="T76" i="20"/>
  <c r="T77" i="20"/>
  <c r="T78" i="20"/>
  <c r="T79" i="20"/>
  <c r="T80" i="20"/>
  <c r="T81" i="20"/>
  <c r="T82" i="20"/>
  <c r="T83" i="20"/>
  <c r="T84" i="20"/>
  <c r="T85" i="20"/>
  <c r="T86" i="20"/>
  <c r="T87" i="20"/>
  <c r="T88" i="20"/>
  <c r="T89" i="20"/>
  <c r="T90" i="20"/>
  <c r="T91" i="20"/>
  <c r="T94" i="20"/>
  <c r="T8" i="20"/>
  <c r="S28" i="20"/>
  <c r="T28" i="20" s="1"/>
  <c r="S27" i="20" l="1"/>
  <c r="S143" i="20" s="1"/>
  <c r="X229" i="20"/>
  <c r="W229" i="20"/>
  <c r="V229" i="20"/>
  <c r="U229" i="20"/>
  <c r="T229" i="20"/>
  <c r="R230" i="20"/>
  <c r="U143" i="20"/>
  <c r="V143" i="20"/>
  <c r="W143" i="20"/>
  <c r="X143" i="20"/>
  <c r="Y143" i="20"/>
  <c r="S230" i="20" l="1"/>
  <c r="T27" i="20"/>
  <c r="T143" i="20" s="1"/>
  <c r="V230" i="20"/>
  <c r="W230" i="20"/>
  <c r="X230" i="20"/>
  <c r="U230" i="20"/>
  <c r="T230" i="20" l="1"/>
</calcChain>
</file>

<file path=xl/sharedStrings.xml><?xml version="1.0" encoding="utf-8"?>
<sst xmlns="http://schemas.openxmlformats.org/spreadsheetml/2006/main" count="1579" uniqueCount="958">
  <si>
    <t>Totals</t>
  </si>
  <si>
    <t>2025-26</t>
  </si>
  <si>
    <t>2026-27</t>
  </si>
  <si>
    <t>2027-28</t>
  </si>
  <si>
    <t>2028-29</t>
  </si>
  <si>
    <t>CWIP O.B.</t>
  </si>
  <si>
    <t>Grants, if any</t>
  </si>
  <si>
    <t>Loan Amount</t>
  </si>
  <si>
    <t>Sl 
No.</t>
  </si>
  <si>
    <t>Loan source</t>
  </si>
  <si>
    <t>Project Purpose (SI/SE/SR/GE)</t>
  </si>
  <si>
    <t>Administrative Approval TOO Ref.</t>
  </si>
  <si>
    <t>TGERC Investment Approval Ref.</t>
  </si>
  <si>
    <t>Source of funds</t>
  </si>
  <si>
    <t>Proposed Project Start Date  
DD-MM-YY</t>
  </si>
  <si>
    <t>Proposed Project Completion Date 
DD-MM-YY</t>
  </si>
  <si>
    <t xml:space="preserve">Project Title (SAP Project title) 
</t>
  </si>
  <si>
    <t>Present Status of work</t>
  </si>
  <si>
    <t>SRPC approval  (if any)</t>
  </si>
  <si>
    <t>TRANSMISSION CORPORATION OF TELANGANA LIMITED</t>
  </si>
  <si>
    <t>TGTransco funds</t>
  </si>
  <si>
    <t>Estimated Yearly Capital Expenditure proposed (in Cr)</t>
  </si>
  <si>
    <t>Total TGERC approved Cost (in Cr)</t>
  </si>
  <si>
    <t xml:space="preserve">Project Code / Scheme ID (SAP Code) </t>
  </si>
  <si>
    <t>Annual Petition for 2024-25 for Transmission Business filed with TGERC</t>
  </si>
  <si>
    <t xml:space="preserve">Scheme wise details of Capital Expenditure proposed for Financial Year 2025-26 </t>
  </si>
  <si>
    <t xml:space="preserve">Scheme wise details of Capital Expenditure proposed for Financial Year 2024-25 </t>
  </si>
  <si>
    <r>
      <t xml:space="preserve">Scope of work
</t>
    </r>
    <r>
      <rPr>
        <sz val="12"/>
        <rFont val="Arial"/>
        <family val="2"/>
      </rPr>
      <t>(Names of all the Sub-stations and Lines included in the scheme maybe given)</t>
    </r>
  </si>
  <si>
    <t>2024-25</t>
  </si>
  <si>
    <t>132/33 kV SS at Tallapet.</t>
  </si>
  <si>
    <t xml:space="preserve">132 kV DC line for LILO of upcoming 132 kV Dharmapuri - Luxettipet at the proposed 132/33 kV SS, Tallapet </t>
  </si>
  <si>
    <t>132/33 kV SS at Pitlam</t>
  </si>
  <si>
    <t>132 kV DC/SC line from 220/132/33KV Banswada SS to  the proposed 132/33 kV Pitlam SS.</t>
  </si>
  <si>
    <t>132 KV DC/SC line from existing  132/33 KV Zaheerabad SS to  existing 132/33 kV SS Narayankhed</t>
  </si>
  <si>
    <t>132kV Bay at 132/33 KV Zaheerabad SS - 1No and 
132kV Bay at 132/33 kV SS Narayankhed- 1No</t>
  </si>
  <si>
    <t>connecting the existing 132 kV Shapurnagar – Bhongir – Aleru  line to 400/220/132 kV Malkaram SS and 400/220/132 kV Ghanapur SS (UG cable)</t>
  </si>
  <si>
    <t>Second circuit stringing of existing 132 KV DC/SC line for connecting the existing 132 kV Shapurnagar – Bhongir – Aleru idle line to 400/220/132 kV Malkaram Sub-Station</t>
  </si>
  <si>
    <t>132kV Bay at 220 KV SS Shapurnagar - 1No 
 132kV Bay at 400 KV SS Malkaram - 1 No</t>
  </si>
  <si>
    <t>Erection of 132 kV Multi circuit towers with ACSR panther conductor for making LILO of 132KV Warangal-Kamalapur line and 132 KV Warangal-Kalvasrirampur line to existing 220 kV SS Nagaram.</t>
  </si>
  <si>
    <t>132kV DC line from 132/33kV SS munugodu to 400/220/132kV SS choutuppal</t>
  </si>
  <si>
    <t>132kV Bay at 132/33kV SS mnugodu - 2Nos 
132kV Bay at 400/220/132kV SS choutuppal - 2Nos</t>
  </si>
  <si>
    <t>Erection of 132/33kV SS at Muthireddy gudem village of Muthkondur Mandal Yadadri bhongir Dist</t>
  </si>
  <si>
    <t>Erection of 132kV DC/SC line from 132/33kV SS Mothkur to 132/33kV SS Muthireddygudem in Yadadri District.</t>
  </si>
  <si>
    <t>1 No 132kv bay at 132/33 KV SS Mothkur</t>
  </si>
  <si>
    <t>Erection of 132kV DC/SC line from 220/132kV SS Husnabad to 132/33kV SS Mustyal in Jangaon District.</t>
  </si>
  <si>
    <t>132kV Bay  at 220/132/33 KV SS Husbanbad &amp; 
132kV Bay  at 132/33 kV Mustyal SS</t>
  </si>
  <si>
    <t xml:space="preserve">2 nd circuit stringing from 132/33 kV SS NV puram to 132/33 kV SS Kamalapuram in Warangal Dist. </t>
  </si>
  <si>
    <t>132kV Bay at 132/33 KV SS NV Puram &amp;
132kV Bay at Kamalapuram</t>
  </si>
  <si>
    <t>Erection of 132kV DC line from 220/132/33kV SS Renjal to 132/33kV SS Nandipet</t>
  </si>
  <si>
    <t>2 No 132kV Bays at 220/132 KV SS Renzal &amp; 
2 No 132kV Bays at 132/33 kV Nandipet SS</t>
  </si>
  <si>
    <t>2nd circuit Stringing from 132/33kV SS Pudur to 132/33/11 kV SS Gangadhara in karimnagar  Dist.</t>
  </si>
  <si>
    <t>132kV Bay  at132/33kV SS Pudur &amp; 
132kV Bay  at 132/33/11 kV SS Gangadhara</t>
  </si>
  <si>
    <t>132kV features at existing 220/33kV SS Nagaram</t>
  </si>
  <si>
    <t>220KV Single Moose DC Line from proposed 400/220/132kV KTPP SS to 220/132kV Manthani SS</t>
  </si>
  <si>
    <t>220kV Bays at 220kV SS Manthani - 2 Nos</t>
  </si>
  <si>
    <t>LILO of both circuits of 220KV Malkaram-Narketpally DC line to proposed 400/220/132 KV Choutuppal SS on Multi Circuit towers</t>
  </si>
  <si>
    <t xml:space="preserve"> Up gradation of existing 132/33 KV RC Puram SS to 220/132/33 KV SS</t>
  </si>
  <si>
    <t xml:space="preserve">Up gradation of existing 132 KV Gachibowli-RC Puram DC line to 220 KV DC line </t>
  </si>
  <si>
    <t>T.O.O (CE-Transmission) Ms. No. 176 Dated: 22.12.2016.</t>
  </si>
  <si>
    <t>T.O.O (CE-Construction) Ms. No.13    Dated: 20.01.2018.</t>
  </si>
  <si>
    <t>T.O.O (CE-Construction) 
Ms. No. 44   
Dated:06.03.2018.</t>
  </si>
  <si>
    <t>T.O.O (CE-Construction) 
MS.No .11                             Dated: 20.04.2018</t>
  </si>
  <si>
    <t>T.O.O (CE-Construction) Ms.No.1212                                              Dated:07.10.2021.</t>
  </si>
  <si>
    <t>Processed in due course</t>
  </si>
  <si>
    <t>T.O.O (CE-Construction) Ms. No.713               Dated: 12:02.2020</t>
  </si>
  <si>
    <t>01.04.2025</t>
  </si>
  <si>
    <t>31.03.2027</t>
  </si>
  <si>
    <t>31.03.2029</t>
  </si>
  <si>
    <t>220/132/33KV Medchal (AIS)</t>
  </si>
  <si>
    <t>220/33 KV HMT Hills (AIS)</t>
  </si>
  <si>
    <t>220/33KV SS Penpahad</t>
  </si>
  <si>
    <t>220/132 KV SS Nandipet</t>
  </si>
  <si>
    <t>Upgradation of 132 KV SS Chinnashankarampet</t>
  </si>
  <si>
    <t>132/33 KV SS Kondapur</t>
  </si>
  <si>
    <t>132/33 KV SS Epuru</t>
  </si>
  <si>
    <t>132/33 KV SS Rasoolpally</t>
  </si>
  <si>
    <t>33KV features at 220KV SS Sadashivpet</t>
  </si>
  <si>
    <t>Erection of 220 kV DC line from existing 220/132 kV Kamareddy SS to 220/11 kV LIS SS Yacharam Thanda - (43 kM)</t>
  </si>
  <si>
    <t xml:space="preserve">DC cable from Chintal SS to IDPL(630sq.mm) – 5kM
</t>
  </si>
  <si>
    <t xml:space="preserve">LILO of 132KV Chandrayangutta-Jubilee Hills line  to 132 KV SS Mailardevulapally  with DC cable -(5.5 kM)
</t>
  </si>
  <si>
    <r>
      <t>2</t>
    </r>
    <r>
      <rPr>
        <vertAlign val="superscript"/>
        <sz val="12"/>
        <color rgb="FF000000"/>
        <rFont val="Arial"/>
        <family val="2"/>
      </rPr>
      <t>nd</t>
    </r>
    <r>
      <rPr>
        <sz val="12"/>
        <color rgb="FF000000"/>
        <rFont val="Arial"/>
        <family val="2"/>
      </rPr>
      <t xml:space="preserve"> circuit from 132 kV SS RC Puram   to 132 kV SS Patancheru on existing line  -(6 kM)</t>
    </r>
  </si>
  <si>
    <t>Alternate supply from 220 kV Siricilla to 132/33kV SS Chippalapally - (32kM)</t>
  </si>
  <si>
    <t>SC Cable from 132kV  Karimnagar SS  to 132kV SS karimnagar waterworks (4KM)</t>
  </si>
  <si>
    <t>132kV SC cable from 132kV SS Karimnagar to 132kV SS Padmanagar.(3KM)</t>
  </si>
  <si>
    <t>31.08.2027</t>
  </si>
  <si>
    <t>01.07.2025</t>
  </si>
  <si>
    <t>01.08.2024</t>
  </si>
  <si>
    <t>31.03.2026</t>
  </si>
  <si>
    <t>01.09.2024</t>
  </si>
  <si>
    <t>31.12.2026</t>
  </si>
  <si>
    <t>01.03.2026</t>
  </si>
  <si>
    <t>01.07.2024</t>
  </si>
  <si>
    <t>01.04.2024</t>
  </si>
  <si>
    <t xml:space="preserve">132/33kV SS Puttandoddi (V), Itikyal (M) </t>
  </si>
  <si>
    <t>Erection of 132 kV DC/SC line on Galvanised Towers with Panther ACSR for LILO of 132 kV Alampur – Gadwal line at the proposed 132/33 kV Puttandoddi Sub-Station.</t>
  </si>
  <si>
    <t>132/33kV SS Kanchanpally(V) of Valigonda(M)</t>
  </si>
  <si>
    <t>Erection of 132 kV DC/SC line on Galvanised Towers with Panther ACSR from the existing 132/33 kV Sub-Station, Ramannapet to the proposed 132kV Sub-Station at Kanchanpally</t>
  </si>
  <si>
    <t>132/33 kV SS at Choppadandi.</t>
  </si>
  <si>
    <t>132 kV DC/SC line for LILO of 132 kV line from 220 kV Malyalapally SS to 220 kV Durshed SS at the proposed 132/33 kV Choppadandi SS</t>
  </si>
  <si>
    <t xml:space="preserve">132/33kV SS Dandu Malkapur in Yadadri Bhuvanagiri District </t>
  </si>
  <si>
    <t>Erection of 132 KV DC/SC line from 132/33 KV Choutuppal SS  to proposed 132/33 KV SS at Dandu Malkapur</t>
  </si>
  <si>
    <t xml:space="preserve">1No 132kV Bay at 132/33 KV Choutuppal SS </t>
  </si>
  <si>
    <t>132/33 kV SS K.C Thanda, Maheswram (M)</t>
  </si>
  <si>
    <t>132 kV LILO of 132kV Shamshabad-132kV SS Kothur to 132 kV K.C.Thanda</t>
  </si>
  <si>
    <t>132/33kv SS Boinpally</t>
  </si>
  <si>
    <t>132 kV LILO of 132kV Durshed -Mallaram line to 132/33 kV SS Boinpally</t>
  </si>
  <si>
    <t>132/33kV SS at Ankampalem(V), Dammapet (M)</t>
  </si>
  <si>
    <t>132 kV LILO of 132kV Khammam-132kV SS Peddagopathi to 132 kV Ankampalem</t>
  </si>
  <si>
    <t>132/33kV SS at Dilwapur</t>
  </si>
  <si>
    <t>132 kV LILO of 132kV Sarangapur-132kV SS Bhainsa to 132 kV Dilwapur</t>
  </si>
  <si>
    <t xml:space="preserve">132/33 KV Bommalaramaram SS </t>
  </si>
  <si>
    <t>132 KV DC line from 220/132/33 KV SS Bhongiri to proposed 132/33 KV SS Bommalaramaram</t>
  </si>
  <si>
    <t xml:space="preserve">2 Nos 132kV Bays at 220/132/33 KV SS Bhongiri </t>
  </si>
  <si>
    <t>132/33 KV SS Aziznagar.</t>
  </si>
  <si>
    <t>132 KV DC line from Kanakamamidi toi proposed 132/33 KV SS Aziznagar</t>
  </si>
  <si>
    <t xml:space="preserve">2 Nos 132kV Bays at 132/33kV SSKanakamamidi </t>
  </si>
  <si>
    <t>132/33 KV SS Abdullapurmet</t>
  </si>
  <si>
    <t>132 KV LILO of 132 KV Ghanpur-Sangli to proposed 132/33 KV SS Abdullapuemet</t>
  </si>
  <si>
    <t>132 KV 2nd circuit stringing  from 132/33 KV SS Ghanapur to 132/33 KV Abdullapurmet SS</t>
  </si>
  <si>
    <t>Erection of 132 kV LILO of existing 132 kV Maddur – Makthal DC/SC line to existing newly charged 132/33 kV Narayanpet Sub-Station to meet N -1 Contingency</t>
  </si>
  <si>
    <t>132kV Bay at 132/33 kV Narayanpet Sub-Station - 2Nos</t>
  </si>
  <si>
    <t>132 kV 2nd CKT from 220/132 kV SS Kamareddy to Loc No 33-34 of existing new 132 kV DC/SC line of 132 kV SS Chippapally</t>
  </si>
  <si>
    <t>132kV Bay at 220/132 kV SS Kamareddy- 1 No
132kV Bay at 132/33 kV SS Domakonda - 1 No</t>
  </si>
  <si>
    <t>132 KV 2nd circuit stringing  from 132/33 KV SS Amangal to 132/33 KV Keshampet SS</t>
  </si>
  <si>
    <t>132kV Bay at 132/33 KV  SS Amangal   - 1 No.  and 132kV Bay at 132/33 kV SS Keshampet -
 1 No.</t>
  </si>
  <si>
    <t>2nd circuit from 220kV Shadnagar to 132kV SS Srirangapur.</t>
  </si>
  <si>
    <t>132kV Bay at 220kV SS Shadnagar - 1No 
132kV Bay at 132kV SS Srirangapur- 1 No</t>
  </si>
  <si>
    <t xml:space="preserve">Stringing of two circuits on already approved (under construction) 132 KV Multi circuit towers from 220/132 KV SS Manthani upto Loc. No. 19 of existing 132Kv Manthani – Kataram line, </t>
  </si>
  <si>
    <t>Erection of 132 kV DC line  from existing Loc. No. 19 upto Loc.No. 34A, of 132 kV Manthani – Kataram line,</t>
  </si>
  <si>
    <t>Stringing of 2nd circuit from newly proposed DC line  (from Loc No. 34A of  132 kV Manthani – Kataram) to 132/33 kV Chennur SS on the existing DC/SC line,</t>
  </si>
  <si>
    <t>Stringing of 2nd circuit from Loc. No. 34A of existing 132 kV Manthani – Kataram line to 132/33 kV SS Kataram,</t>
  </si>
  <si>
    <t>132kV Bay at 220/132 KVSS Manthan - 2 Nos., 132kV Bay at 132 kV SS kataram - 1No.
132kV Bay at 132 kV SS Chennur - 1 No.</t>
  </si>
  <si>
    <t>132/33kV SS Vemula (V), Addakal (M)</t>
  </si>
  <si>
    <t>132 kV DC/SC line from 132/33kV SS Khillaghnapur to the proposed 132/33 kV Vemula SS on galvanised towers with panther ACSR Conductor</t>
  </si>
  <si>
    <t>132kV Bay Extension (1No at 132kV SS Khillaghanapur)</t>
  </si>
  <si>
    <t xml:space="preserve">Erection of 132 kV DC/SC line from 220/132 kV SS Madugula to 132kV Switching station Godakondla in Nalgonda Dist. </t>
  </si>
  <si>
    <t>132kV Bay 1 No at 220 kV SS Madugula and
132kV Bay 1 No at 132 kV SWS Godakondla</t>
  </si>
  <si>
    <t xml:space="preserve">Making LILO of 132 kV Dharmaram - Godur line to 220/132 KV SS Jagityal in Jagityal District. </t>
  </si>
  <si>
    <t>132kV  Bays at 220/132 kV SS Jagityal.</t>
  </si>
  <si>
    <t>2nd circuit stringing on existing DC/SC solid tapping line from tapping tower location No. 28 of 132 Kv Pochampad - Nirmal line up to 132/33 KV SS Burgupally. In Adilabad Dist.</t>
  </si>
  <si>
    <t>132kV Bay at 132/33 KV SS Burugupally</t>
  </si>
  <si>
    <t>132 kV DC line from 220/132/33kV SS Shapurnagar to 132/33kV SS Chintal (including 1 kM 630 sq mm cable) in Medchal – Malkajgiri Dist</t>
  </si>
  <si>
    <t>2 No at 220/132/33 KV SS Shapurnagar &amp; 
2 No at 132/33 kV Chintal SS</t>
  </si>
  <si>
    <t xml:space="preserve">220/33 KV Substation at Kollur </t>
  </si>
  <si>
    <t>LILO of one circuit of existing 220KV Gachibowli - Shankarpally DC line at proposed 220/33KV Kollur SS.</t>
  </si>
  <si>
    <t>220 KV DC line from 400/220/132 KV Narsapur ss to 220/132/33 KV Minpur SS</t>
  </si>
  <si>
    <t>at 400/220/132kV Narsapur SS - 2Nos and
at 220/132/33 KV Minpur SS- 2Nos</t>
  </si>
  <si>
    <t xml:space="preserve">Providing second Source of supply to 220/132kV  GISS Osmania University from 220kV SS Nagole  by Laying of 220kV XLPE UG Cable </t>
  </si>
  <si>
    <t>220/33 kV GIS Substation Nemalinagar in Rangareddy Dist</t>
  </si>
  <si>
    <t>220/33 kV Substation in the premises of Central Power Research Institute (CPRI) with SAS automation, Hyderabad</t>
  </si>
  <si>
    <t>33 kV features at existing 220/132 KV SS Thimmajipet, Marikal (V) in Thimmajipet (M), Nagarkurnool District.</t>
  </si>
  <si>
    <t>Making LILO of one circuit of existing 220 KV Jagitial – Nirmal DC line to 400 KV SS Nirmal in karimnagar  Dist.</t>
  </si>
  <si>
    <t>2 Nos 220kV Bays  at 400/220kV Nirmal</t>
  </si>
  <si>
    <t>220/33 kV GIS Substation at Alwal (R.P.Nilayam) in the premises of proposed TIMS (Telangana Institute of Medical Science) super specialty hospital in Medchal-Malkajgiri District instead of 132/33 kV AIS / GIS at R.P.Nilayam in Medchal-Malkajgiri District</t>
  </si>
  <si>
    <t>Making LILO of 220KV  Shapurnagar - Moulali over head line (proposed to upgrade from existing 132 kV to 220 kV) with HTLS conductor to proposed 220/33 kV GIS Substation Alwal (R.P. Nilayam)</t>
  </si>
  <si>
    <t>132/33kV SS Seetharambagh</t>
  </si>
  <si>
    <t>Erection of 132 kV DC line with 630 Sqmm 132 kV UG cable from Asifnagar Sub-Station to the proposed 132/33 kV GIS substation at Seetharambagh</t>
  </si>
  <si>
    <t>132kV Bay at 132/33kV  Asifnagar SS - 2Nos</t>
  </si>
  <si>
    <t>T.O.O (CE-Transmission) Ms. No. 75, Dated: 19.05.2017</t>
  </si>
  <si>
    <t>T.O.O (CE-Transmission) Ms. No. 76,  Dated:19.05.2017</t>
  </si>
  <si>
    <t>T.O.O (CE-Transmission) Ms. No. 86, Dated: 29.05.2017.</t>
  </si>
  <si>
    <t xml:space="preserve"> T.O.O (CE-Construction) Ms. No. 965                  Dated: 05.02 2021.</t>
  </si>
  <si>
    <t>T.O.O (CE-Construction) MS.No .12                              Dated:20.04.2018</t>
  </si>
  <si>
    <t>T.O.O (CE-Transmission) MS.No.162                    Dated:26.08.2015</t>
  </si>
  <si>
    <t>T.O.O (CE-Construction) MS.No . 65                             Dated:23.03.2018</t>
  </si>
  <si>
    <t xml:space="preserve"> T.O.O (CE-Construction) Ms.No.1461                                          Dated:19.08.2022.</t>
  </si>
  <si>
    <t>T.O.O (CE-Transmission) MS.No.210                    Dated:06.11.2015</t>
  </si>
  <si>
    <t>T.O.O (CE-Construction) Ms.No.1491                      Dated: 20.10.2022.</t>
  </si>
  <si>
    <t>T.O.O 
(CE-Construction) MS.No .1552                             Dated:16.01.2023</t>
  </si>
  <si>
    <t>T.O.O 
(CE-Construction) MS.No .1590                            Dated:14.03.2023</t>
  </si>
  <si>
    <t>T.O.O. (CE-Construction) Ms.No.1617 Dated: 12.04.2023.</t>
  </si>
  <si>
    <t>T.O.O 
(CE-Construction) MS.No .1594                             Dated:20.03.2023</t>
  </si>
  <si>
    <t>T.O.O (CE-Transmission) Ms. No. 28, Dated: 27.02.2017.</t>
  </si>
  <si>
    <t>2029-30</t>
  </si>
  <si>
    <t>220KV DC Line from Annaram SS to 220/132KV SS
Manthani in peddapally District- (15kM)</t>
  </si>
  <si>
    <t>2nd Circuit from 220KV Huzurabad to 132kV Kachapur SS (19kM) and LILO the same to 132KVSS  Huzurabad SS  -(4kM)</t>
  </si>
  <si>
    <t xml:space="preserve">Stringing of 2nd circuit on 132KV JAKORA –Kotagiri line -(12kM)
</t>
  </si>
  <si>
    <t xml:space="preserve">132kV DC/SC line from 220KV SS Indravelly to 132kV SS utnoor.-(5 kM) 
</t>
  </si>
  <si>
    <t>31.03.2025</t>
  </si>
  <si>
    <t>S-03-03</t>
  </si>
  <si>
    <t>ERECTION OF 220 KV SS &amp; LINES UNDER PFC</t>
  </si>
  <si>
    <t>S-07-02</t>
  </si>
  <si>
    <t>ERECTION OF 132 KV LILO TO JURALA FROM E</t>
  </si>
  <si>
    <t>S-07-04</t>
  </si>
  <si>
    <t>S-10-14</t>
  </si>
  <si>
    <t>S-11-09</t>
  </si>
  <si>
    <t>S-11-19</t>
  </si>
  <si>
    <t>S-11-26</t>
  </si>
  <si>
    <t>S-11-28</t>
  </si>
  <si>
    <t>S-12-15</t>
  </si>
  <si>
    <t>S-13-03</t>
  </si>
  <si>
    <t>S-13-11</t>
  </si>
  <si>
    <t>S-13-14</t>
  </si>
  <si>
    <t>S-14-05</t>
  </si>
  <si>
    <t>S-15-04</t>
  </si>
  <si>
    <t>S-15-07</t>
  </si>
  <si>
    <t>S-15-10</t>
  </si>
  <si>
    <t>S-15-13</t>
  </si>
  <si>
    <t>S-15-33</t>
  </si>
  <si>
    <t>S-15-34</t>
  </si>
  <si>
    <t>S-16-12</t>
  </si>
  <si>
    <t>S-16-14</t>
  </si>
  <si>
    <t>S-16-16</t>
  </si>
  <si>
    <t>S-17-01</t>
  </si>
  <si>
    <t>S-17-03</t>
  </si>
  <si>
    <t>S-17-04</t>
  </si>
  <si>
    <t>S-17-05</t>
  </si>
  <si>
    <t>S-17-09</t>
  </si>
  <si>
    <t>S-17-13</t>
  </si>
  <si>
    <t>S-17-15</t>
  </si>
  <si>
    <t>S-17-16</t>
  </si>
  <si>
    <t>S-17-21</t>
  </si>
  <si>
    <t>S-17-23</t>
  </si>
  <si>
    <t>S-18-01</t>
  </si>
  <si>
    <t>S-18-02</t>
  </si>
  <si>
    <t>S-18-03</t>
  </si>
  <si>
    <t>S-18-04</t>
  </si>
  <si>
    <t>S-18-06</t>
  </si>
  <si>
    <t>S-19-01</t>
  </si>
  <si>
    <t>S-19-03</t>
  </si>
  <si>
    <t>S-19-04</t>
  </si>
  <si>
    <t>S-19-05</t>
  </si>
  <si>
    <t>S-20-01</t>
  </si>
  <si>
    <t>S-21-01</t>
  </si>
  <si>
    <t>S-21-02</t>
  </si>
  <si>
    <t>S-21-06</t>
  </si>
  <si>
    <t>S-21-08</t>
  </si>
  <si>
    <t>S-21-12</t>
  </si>
  <si>
    <t>TWIN CITIES TRANSMISSION SYSTEM</t>
  </si>
  <si>
    <t>ERECTION OF 132/33 KV CHIPPALPALLI SS</t>
  </si>
  <si>
    <t>132 KV KANDUKURU SS &amp; LINE FROM FABCITY</t>
  </si>
  <si>
    <t>Revisedadministrative 220kVSSSircilla.</t>
  </si>
  <si>
    <t>765kVWardha-HYD Link transmision Scheme</t>
  </si>
  <si>
    <t>220 KV D/C LN from 400KV GAJWEL-SIDDIPET</t>
  </si>
  <si>
    <t>Erection of 132/33 kV SS at Kotagiri</t>
  </si>
  <si>
    <t>ERECTION220/132 KV SUBSTATION MANTHANI</t>
  </si>
  <si>
    <t>ERECTION 132/33 KV KATHLAPUR SS</t>
  </si>
  <si>
    <t>ERECTION OF 132/33  KV SUBSTATION AT MUN</t>
  </si>
  <si>
    <t>132/33  KV SS At NIMMAPALLI</t>
  </si>
  <si>
    <t>132/33  KV SS SALKUNOOR &amp; LINE</t>
  </si>
  <si>
    <t>220/132/33KV Bonguloor SS in RR District</t>
  </si>
  <si>
    <t>132/33 kV Sub-Station at Jangapally</t>
  </si>
  <si>
    <t>2NDCKT 220/132KVKAMAREDDY SS- DOMAKONDA</t>
  </si>
  <si>
    <t>132KV NARAYANPET SS</t>
  </si>
  <si>
    <t>erec. of 132/33kV Srngpr SS with LILO Nr</t>
  </si>
  <si>
    <t>220/132/33 kV SS Borampet &amp; Line</t>
  </si>
  <si>
    <t>Erec of 220/33 Kv SS at Domalapenta in N</t>
  </si>
  <si>
    <t>erection of 220/33 kV GIS at Chanchalgud</t>
  </si>
  <si>
    <t>132/33 kV Sub-Station at Moulali ZTS</t>
  </si>
  <si>
    <t>erection of 132/33 KVSS Gachibowli</t>
  </si>
  <si>
    <t>erection of 132/33 kV GIS at SEETARAMBAG</t>
  </si>
  <si>
    <t>220/132/33 kV SS Meenajipet &amp; lines</t>
  </si>
  <si>
    <t>Erec of 132/33 KV SS at Chinna Shankaram</t>
  </si>
  <si>
    <t>132kV 2nd ckt Str on W.pally - Peddanaga</t>
  </si>
  <si>
    <t>erec 132/33 kV SS Pammy n Khammam dist</t>
  </si>
  <si>
    <t>132 KV feat at 220 KV Thimmajipet SS in</t>
  </si>
  <si>
    <t>Eection of 132/33 kV SS at Peechara in W</t>
  </si>
  <si>
    <t>220/132 kV SS at Ammavaripet in Warangal</t>
  </si>
  <si>
    <t>Erect 132kV SS Padmanagar</t>
  </si>
  <si>
    <t>erc of 132KV SS Nagaram in Suryapet Dist</t>
  </si>
  <si>
    <t>33kV features at RTSS Kothagudem in bhad</t>
  </si>
  <si>
    <t>KTPP system Improvement Scheme</t>
  </si>
  <si>
    <t>132/33 KV Sub-Station at Patancheru in S</t>
  </si>
  <si>
    <t>33 kV Featu at 220/132 KV SS Ammavaripet</t>
  </si>
  <si>
    <t>132 KV GIS Manikonda -RR Dist</t>
  </si>
  <si>
    <t>132/33 KV SS at Koutala (V)- Komaram Bhe</t>
  </si>
  <si>
    <t>132/33 Kv SS at Pasra -Mulugu Dist.</t>
  </si>
  <si>
    <t>2nd CKT stringing from 220KV CHGR to KTR</t>
  </si>
  <si>
    <t>line 4m 400KV Narsapur 2 132 KV Yeldurth</t>
  </si>
  <si>
    <t>2nd ckt 4m Shaligowraram-Mothkur</t>
  </si>
  <si>
    <t>Expenditure incurred from 01.04.24 to 30.09.24</t>
  </si>
  <si>
    <t>Expenditure Projected from 01.10.2024 to 31.03.2024</t>
  </si>
  <si>
    <t>S-22-05</t>
  </si>
  <si>
    <t>LILO of 132 KV Dharmaram-Godur to  220/1</t>
  </si>
  <si>
    <t>D-18-05</t>
  </si>
  <si>
    <t>shftng of lns B/w manoharbd-Kothapalli n</t>
  </si>
  <si>
    <t>D-18-10</t>
  </si>
  <si>
    <t>Divrsn of Gajwl-Kndapka etc Komrveli mal</t>
  </si>
  <si>
    <t>D-18-13</t>
  </si>
  <si>
    <t>Pwr sply 2 132KV RTSS Divitipally(RVNL)</t>
  </si>
  <si>
    <t>D-18-15</t>
  </si>
  <si>
    <t>Extn of 132 KV lne 4 kamrdy 2 Tlamdla Ra</t>
  </si>
  <si>
    <t>D-18-16</t>
  </si>
  <si>
    <t>Ere of Pwr sply 2 132/25 KV RTS Jankamp</t>
  </si>
  <si>
    <t>D-18-18</t>
  </si>
  <si>
    <t>Extn of 132 KV sply 2 RTSS at Wnaprthy 4</t>
  </si>
  <si>
    <t>D-18-19</t>
  </si>
  <si>
    <t>Extn of HT sply 2 Thimmapr RTSS 4m Shams</t>
  </si>
  <si>
    <t>D-19-01</t>
  </si>
  <si>
    <t>Shftng of 132KV Erragadda-Shivarampally</t>
  </si>
  <si>
    <t>D-19-02</t>
  </si>
  <si>
    <t>Shift Gachibowli-Madapur-I&amp;II DC lines b</t>
  </si>
  <si>
    <t>D-19-03</t>
  </si>
  <si>
    <t>Sft 220KV Gachibowli-S.nagar-Egadda line</t>
  </si>
  <si>
    <t>D-19-04</t>
  </si>
  <si>
    <t>Sft 132KV lines 4m Roadno.45-Durgam Cher</t>
  </si>
  <si>
    <t>D-20-01</t>
  </si>
  <si>
    <t>132/33 KV SS at E-city Fabcity</t>
  </si>
  <si>
    <t>D-20-02</t>
  </si>
  <si>
    <t>Extension of 132KV supply to RTSS Manopa</t>
  </si>
  <si>
    <t>D-20-06</t>
  </si>
  <si>
    <t>132 KV DC/SC lne 4m 132/33 KV SS Morthad</t>
  </si>
  <si>
    <t>D-21-24</t>
  </si>
  <si>
    <t>132kV DC.SC line Ganganpally-RTSS Pandur</t>
  </si>
  <si>
    <t>D-21-27</t>
  </si>
  <si>
    <t>Data centres at TSIIC -M/s.Amazon</t>
  </si>
  <si>
    <t>D-21-30</t>
  </si>
  <si>
    <t>Industrial park at Chandanavally(V), Sha</t>
  </si>
  <si>
    <t>D-21-38</t>
  </si>
  <si>
    <t>Jadcherla 2 boothpur SC line in Mbnr Dis</t>
  </si>
  <si>
    <t>D-21-47</t>
  </si>
  <si>
    <t>220kv SS at Kakatiya Mega Textile park</t>
  </si>
  <si>
    <t>D-21-48</t>
  </si>
  <si>
    <t>M/s.Kitex Garments Limited</t>
  </si>
  <si>
    <t>D-22-01</t>
  </si>
  <si>
    <t>132/33 KV SS Chandrugonda-Railway Tracti</t>
  </si>
  <si>
    <t>D-22-14</t>
  </si>
  <si>
    <t>132 KV DC lne 4m 132/33 KV Makthal SS 2</t>
  </si>
  <si>
    <t>D-22-21</t>
  </si>
  <si>
    <t>shifting of132 KV Chandrayanagutta-Shiva</t>
  </si>
  <si>
    <t>D-23-08</t>
  </si>
  <si>
    <t>M/s.Microsoft Corporation (India)-Chanda</t>
  </si>
  <si>
    <t>D-23-09</t>
  </si>
  <si>
    <t>Extn.of sply 2 M/s.Microsoft, Mekaguda</t>
  </si>
  <si>
    <t>D-23-10</t>
  </si>
  <si>
    <t>Extn.of sply 2 M/s.DL Development Hyd Lt</t>
  </si>
  <si>
    <t>D-23-19</t>
  </si>
  <si>
    <t>Shifting of 132/33 KV Kodad SS for road</t>
  </si>
  <si>
    <t>D-23-22</t>
  </si>
  <si>
    <t>Shiftng of 132 KV Chandrayangutta-Shivar</t>
  </si>
  <si>
    <t>D-23-98</t>
  </si>
  <si>
    <t>Shifting of EHT lines under DC works-220</t>
  </si>
  <si>
    <t>D-24-02</t>
  </si>
  <si>
    <t>220KV KTPS-Shapurnagar line Dvrsn &amp; Bhon</t>
  </si>
  <si>
    <t>D-24-03</t>
  </si>
  <si>
    <t>Extn.of HT sply -load 80MW  to M/s.VITP</t>
  </si>
  <si>
    <t>D-24-05</t>
  </si>
  <si>
    <t>Diversion of existing 220KV Gachibowli-S</t>
  </si>
  <si>
    <t>P-10-01</t>
  </si>
  <si>
    <t>JAIPUR POWER TRN SCHEME</t>
  </si>
  <si>
    <t>P-12-02</t>
  </si>
  <si>
    <t>NIRMAL POWER TRANSMISSION SCHEME</t>
  </si>
  <si>
    <t>P-15-03</t>
  </si>
  <si>
    <t>Bhadradri Thermal Power Transmisn Scheme</t>
  </si>
  <si>
    <t>P-15-04</t>
  </si>
  <si>
    <t>P-19-02</t>
  </si>
  <si>
    <t>Yadadri Thermal Power (5x800MW) Evacuati</t>
  </si>
  <si>
    <t>31.03.2008</t>
  </si>
  <si>
    <t>DOC</t>
  </si>
  <si>
    <t>SS-30.01.2012
line-08.09.2010</t>
  </si>
  <si>
    <t>31.04.2009</t>
  </si>
  <si>
    <t>25.05.2010</t>
  </si>
  <si>
    <t xml:space="preserve"> T.O.O (CE-Construction) Ms. No. 2075                  Dated: 30.08 2024.</t>
  </si>
  <si>
    <t>220/132/33 kV SS Chinnamadur (Singarajupally.)</t>
  </si>
  <si>
    <t>T.O.O. (CE-Construction) Ms.No.2047 Dated: 25.07.2024.</t>
  </si>
  <si>
    <t>T.O.O. (CE-Construction) Ms.No.1999 Dated: 18.06.2024.</t>
  </si>
  <si>
    <t>T.O.O. (CE-Construction) Ms.No.2042 Dated: 24.07.2024.</t>
  </si>
  <si>
    <t>T.O.O. (CE-Construction) Ms.No.1622 Dated: 16.12.2021.</t>
  </si>
  <si>
    <t xml:space="preserve">1) Upgradation of existing 132/33 KV SS Kathlapur to 220 kV SS
2)Making LILO of 220 kV Medaram – Dichpally line to upgraded 220/132/33 kV Kathalapur SS on Galvanized Towers with Moose ACSR Conductor 
3)Making LILO of 132 kV Dharmaram – Godur line to upgraded 220/132/33 kV Kathalapur SS on Galvanized Towers with Panther ACSR Conductor 
4)Making LILO of 132 kV Godur – Pochampad line to upgraded 220/132/33 kV Kathalapur SS on Galvanized Towers with Panther ACSR Conductor </t>
  </si>
  <si>
    <t>T.O.O. (CE-Construction) Ms.No.02 Dated: 03.01.2015.</t>
  </si>
  <si>
    <t>1) 132/33 KV SS Kondapur
2)Erection of 132 kV DC/SC Line with Zebra Conductor on Galvanized Towers from 132 kV SS, Maddur to the proposed 132/33 kV SS, Kondapur</t>
  </si>
  <si>
    <t>T.O.O. (CE-400 kV Ms.No.07 Dated: 09.01.2018</t>
  </si>
  <si>
    <t>Work under progress</t>
  </si>
  <si>
    <t>Work in progress</t>
  </si>
  <si>
    <t>T.O.O. (CE-Construction) Ms.No.2041 Dated: 24.07.2024.</t>
  </si>
  <si>
    <t>On going works</t>
  </si>
  <si>
    <t>New schemes</t>
  </si>
  <si>
    <t>Sub Total (On going)</t>
  </si>
  <si>
    <t>Sub Total (New schemes)</t>
  </si>
  <si>
    <t>Grand Total</t>
  </si>
  <si>
    <t>D-19-10</t>
  </si>
  <si>
    <t>D-20-07</t>
  </si>
  <si>
    <t>D-21-37</t>
  </si>
  <si>
    <t>D-22-18</t>
  </si>
  <si>
    <t>P-19-01</t>
  </si>
  <si>
    <t>S-10-20</t>
  </si>
  <si>
    <t>S-11-16</t>
  </si>
  <si>
    <t>S-11-35</t>
  </si>
  <si>
    <t>S-13-02</t>
  </si>
  <si>
    <t>S-14-02</t>
  </si>
  <si>
    <t>S-14-12</t>
  </si>
  <si>
    <t>S-15-01</t>
  </si>
  <si>
    <t>S-15-06</t>
  </si>
  <si>
    <t>a) 220KV SS Jurala
b) 220KV DC line from Veltoor to Wanaparthy</t>
  </si>
  <si>
    <t>SI</t>
  </si>
  <si>
    <t>T.O.O (CE-Transmission) Ms.No.313, Dated:10.03.2003</t>
  </si>
  <si>
    <t>-</t>
  </si>
  <si>
    <t>PFC</t>
  </si>
  <si>
    <t>a) 220/132 KV SS (2x100MVA) adjacent to Priyadarshini Jurala Hydroelectric Project Switchyard
b)220KV DC line from 400KV SS Veltoor to 220KV SS Jurala 
c) 132 KV LILO line to 220/132 KV SS Jurala from Gadwal-Makthal  132 KV line including 1km of river crossing with JC towers</t>
  </si>
  <si>
    <t>T.O.O (CE-Transmission) Ms.No.105,Dt:22.08.2007</t>
  </si>
  <si>
    <t>Bank of Baroda</t>
  </si>
  <si>
    <t>The details are enclosed in the annexure-I</t>
  </si>
  <si>
    <t>TOO (CE-Construction) MS NO.379, Dt:17.01.2012</t>
  </si>
  <si>
    <t>JICA</t>
  </si>
  <si>
    <t>01.08.2014</t>
  </si>
  <si>
    <t>The charging details are enclosed in Annexure-I</t>
  </si>
  <si>
    <t>a)132/33 kV Substation at Chippapalli with 3 x 10/16 MVA (released) MVA  PTR Capacity  (Radial)
b)132kV DC/SC line from  Kamareddy 220/132 kV  Substation to  the proposed 132/33 kV Chippapalli  Substation
c)132 kV Bay extension at Kamareddy 220/132 kV  Substation</t>
  </si>
  <si>
    <t xml:space="preserve">T.O.O (CE-Transmission) Ms. No. 201     Dated: 30.10.2015
</t>
  </si>
  <si>
    <t>APT / TS / 132 KVSS-Chippapally / F-INVST/31/2013.</t>
  </si>
  <si>
    <t>NABARD</t>
  </si>
  <si>
    <t>20.01.2016</t>
  </si>
  <si>
    <t>21.12.2015</t>
  </si>
  <si>
    <t>a)132/33 kV Substation at Kandukuru  with 1x31.5 + 1 x 16 MVA(Released) PTR Capacity  (Radial))
b)132 kV DC/SC line from proposed 220/132 kV Fab city substation to the proposed 132/33 kV Kandukuru substation on narrow based towers
c)132 kV DC/SC line from proposed 220/132 kV Fab city substation to the proposed 132/33 kV Kandukuru substation on normal towers
d)132 kV Bay extension at proposed 220/132 kV Fabcity  substation</t>
  </si>
  <si>
    <t>T.O.O (CE-Construction-I) Ms.No. 347                            Dated: 13.02.2013</t>
  </si>
  <si>
    <t>TST/TS/132 kV SS-Kandukuru/ F-INVST-05/2015</t>
  </si>
  <si>
    <t>REC</t>
  </si>
  <si>
    <t>09.09.2016</t>
  </si>
  <si>
    <t xml:space="preserve">31.03.2025
</t>
  </si>
  <si>
    <t>Work in Progress</t>
  </si>
  <si>
    <t>a)220/132 Sub-Station at Sircilla in Karimnagar District with 3 X 100 MVA PTR Capacity, Double Bus Arrangement, 2 Nos 220 kV Feeder Bays, 4 Nos. 132 kV Feeder Bays and Sub-Station Automation System
b)220kV DC line With Moose ACSR on Galvanised Towers from 220 kV SS, Durshed to the proposed 220 kV SS, Sircilla.
c)220 kV Bay extension at Durshed</t>
  </si>
  <si>
    <t>T.O.O (CE-Construction) MS.No. 144                            Dated:03.08.2015</t>
  </si>
  <si>
    <t xml:space="preserve">CRN.No./TST/TS/220/132KV Substation /Sircilla /F.Invst./ App./08/2015 </t>
  </si>
  <si>
    <t>22.12.2015</t>
  </si>
  <si>
    <t>15.12.2016</t>
  </si>
  <si>
    <t>T.O.O.(CE-400kV) Ms.No.105                                                                               Dt:15.07.2017</t>
  </si>
  <si>
    <t>Covered in 400KV</t>
  </si>
  <si>
    <t>937.63 +139.49</t>
  </si>
  <si>
    <t>25.01.2018</t>
  </si>
  <si>
    <t>The charging details are enclosed in Annexure</t>
  </si>
  <si>
    <t>The details are enclsoed in the Annexure</t>
  </si>
  <si>
    <t>a)220 kV DC line on Galvanised Towers with Moose ACSR from 400/220/132 kV SS Gajwel to 220/132 kv SS Siddipet
b) 220 KV Bays (Gajwel-2, Siddipet-2)</t>
  </si>
  <si>
    <t>T.O.O (CE-Transmission) MS.No.  225   Dated: 10.12.2015</t>
  </si>
  <si>
    <t>CRN.No.TST/TS/Erection of 220 KV DC line Gajwel/Siddipet/Invest.App.
4/17-2017-18
dt:02.07.2017</t>
  </si>
  <si>
    <t>05.12.2017</t>
  </si>
  <si>
    <t>19.11.2022</t>
  </si>
  <si>
    <t>a)132/33 kV Sub-Station at Kotagiri in Nizamabad District with 3 X 10/16 MVA PTRs (Released)
b)132 kV DC/SC line on Galvanised Towers with Panther ACSRfrom 132/33 kV Sub-Station, Jakora to the proposed 132kV Sub-Station at Kotagiri in Nizamabad District .
c)132 kV Bay extensions at 132/33 kV Sub-Station, Jakora</t>
  </si>
  <si>
    <t>T.O.O (CE-Transmission) Ms. No. 88 Dated: 30.06.2016.</t>
  </si>
  <si>
    <t>Not necessary</t>
  </si>
  <si>
    <t>06.06.2018</t>
  </si>
  <si>
    <t>12.05.2022</t>
  </si>
  <si>
    <t>a) 220/132/33 kV Sub-Station at Borampet with 2 X 160 MVA + 2 X 80 MVA PTR Capacities 
b)220 kV Multi Circuit OH line on MC Towers with Moose ACSR from 400 kV Narsapur SS to proposed 220 kV Borampet SS-38 KM
c)220 kV DC line with  UG Cable from 400 kV Narsapur SS to proposed 220 kV Borampet SS –  5 KM. 
d)220 kV Bays at 400 kV Narsapur(2 No.s)</t>
  </si>
  <si>
    <t>T.O.O (CE-Transmission) Ms. No. 72 Dated: 13.05.2016</t>
  </si>
  <si>
    <t>CRN.No.TST/TS/220/132/33 KVSS Borampet, R.R.Dist. /Invest. Apprl/No.7/16-2016-17, dt.19.10.2016</t>
  </si>
  <si>
    <t>28.11.2016</t>
  </si>
  <si>
    <t>31.12.2025</t>
  </si>
  <si>
    <t>a) 220/33 kV Sub-Station with 2 Nos., 220/33 kV 31.5 MVA,  PTRs at Domalapenta Village of Nagarkurnool District.
b)220 kV DC line on Galvanised Towers with Moose ACSR for LILO of one circuit of the existing 220 kV Srisailam – Dindi DC Line to the proposed 220 kV Sub-Station, Domalapenta.</t>
  </si>
  <si>
    <t>T.O.O (CE-Transmission) Ms. No. 173 Dated: 15.12.2016.</t>
  </si>
  <si>
    <t>05.03.2018</t>
  </si>
  <si>
    <t>26.07.2019</t>
  </si>
  <si>
    <t>a)220/33 kV GIS substation at Chanchalguda with 3 X 50 MVA PTR 
b)220 kV DC line with 1000 Sqmm 220 kV UG cable for LILO of Chandrayangutta - Imlibun line (UG Cable) to the  proposed 220/33 kV GIS substation, Chanchalguda</t>
  </si>
  <si>
    <t>T.O.O (CE-Transmission) Ms. No. 26, Dated: 27.02.2017.</t>
  </si>
  <si>
    <t>CRN TS/TST/220/33 KV, GIS, Chanchaguda/Invest.Approval No.7/17-2017-18</t>
  </si>
  <si>
    <t>28.02.2018</t>
  </si>
  <si>
    <t>220KV GIS bay &amp; bus charged with connected LILO cable on 26.02.2020. PTRs-I, II &amp; III were charged on 20.03.2021, 26.03.2021 and 31.03.2021 respectively.</t>
  </si>
  <si>
    <t>a)132/33 kV Moulali ZTS SS with 2X50 MVA PTR 
b)132 kV DC line with 630 Sqmm 132 kV UG cable from 220 kV Moulali Sub-Station to the proposed Moulali ZTS SS
c)132 kV Bay extensions at220 kV Moulali substation</t>
  </si>
  <si>
    <t>T.O.O (CE-Transmission) Ms. No. 31, Dated: 27.02.2017.</t>
  </si>
  <si>
    <t>CRN TS/TST/132/33 KV, Moulali-ZTS SS, Investment Approval No.17/17, 2017-18</t>
  </si>
  <si>
    <t>01.04.2019</t>
  </si>
  <si>
    <t>PTR-2 @ 07.07.2021
PTR-1 @ 30.07.2021</t>
  </si>
  <si>
    <t>a)132/33 kV Sub-Station at Gachibowli with 2X80 MVA PTR 
b) 132 kV DC OH line on galvanised towers with Panther ACSR from 220/132/33 kV Gachibowli SS to the proposed 132/33 kV Gachibowli SS</t>
  </si>
  <si>
    <t>T.O.O (CE-Transmission) Ms. No.27, Dated: 27.02.2017.</t>
  </si>
  <si>
    <t>22.09.2021</t>
  </si>
  <si>
    <t>CRN TS/TST/132/33 KV, GIS, Seetharambagh/Invest.Approval No.6/17-2017-18</t>
  </si>
  <si>
    <t xml:space="preserve">31.12.2025
</t>
  </si>
  <si>
    <t>a)132/33 kV GIS substation at Seetharambagh with 2X80 MVA PTR 
b)132 kV DC line with 630 Sqmm 132 kV UG cable from Asifnagar Sub-Station to the proposed 132/33 kV GIS substation at Seetharambagh
c)132 kV Bay extensions at Asifnagar substation(2 No.s)</t>
  </si>
  <si>
    <t>220 kV SS Manthani &amp; connected lines</t>
  </si>
  <si>
    <t>APT/TS/220/132 kV - Manthani/ F-INVST - 01/2011</t>
  </si>
  <si>
    <t>T.O.O (CE-Construction-I) Ms.No.18                                           Dated: 15.04.2014</t>
  </si>
  <si>
    <t>Uco Bank</t>
  </si>
  <si>
    <t>07.12.2014</t>
  </si>
  <si>
    <t>06.01.2016</t>
  </si>
  <si>
    <t>21.11.2011</t>
  </si>
  <si>
    <t>11.01.2018</t>
  </si>
  <si>
    <t>CRN;APT/TS/ 132 kV SS Kathlapur / F.INVST - 09/2014.</t>
  </si>
  <si>
    <t>T.O.O (CE-Construction-I) Ms. No. 297                            Dated: 21.11.2011</t>
  </si>
  <si>
    <t>TMB</t>
  </si>
  <si>
    <t>T.O.O (CE-Construction) Ms. No.127             Dated: 17.07.2015</t>
  </si>
  <si>
    <t>TST/TS/132/33kV SS Munagala / F-INVST- 13/2015</t>
  </si>
  <si>
    <t>20.06.2016</t>
  </si>
  <si>
    <t>22.12.2017</t>
  </si>
  <si>
    <t>a)32/33 kV Sub-Station at Munagala with 3 X 10/16 (Released) MVA PTRs
b)32 kV DC line (37 KM) from 400 kV Suryapet to existing 132 kV Kodada with 1 circuit LILO (6 KM) to the upcoming 132 kV Munagala SS.  TOTAL 37 + 6 = 43 KM</t>
  </si>
  <si>
    <t>23.03.2018</t>
  </si>
  <si>
    <t>29.04.2021</t>
  </si>
  <si>
    <t>TOO (CE-Transmission) MS.NO.161   dt:26-08-2015</t>
  </si>
  <si>
    <t>a)132/33 kV Sub-Station at Nimmapally with 2X10/16 MVA (Released) PTRs 
b) 132 kV DC / SC line with Panther ACSR Conductor on Galvanised Towers from the proposed 220/132 kV SS, Sircilla to proposed 132/33 kV Sub-station at Nimmapally.</t>
  </si>
  <si>
    <t>132/33 KV SS Salkunoor and connected line</t>
  </si>
  <si>
    <t>T.O.O (CE-Transmission) Ms. No. 30         Dated: 18.02.2016</t>
  </si>
  <si>
    <t>29.06.2018</t>
  </si>
  <si>
    <t>220/132/33KV Bonguloor SS and connected lines</t>
  </si>
  <si>
    <t>132/33 KV SS at Kathlapur &amp; connecetd lines</t>
  </si>
  <si>
    <t>01.06.2014</t>
  </si>
  <si>
    <t>31.10.2015</t>
  </si>
  <si>
    <t>TOO (CE-Construction-I) MS NO.117, Dt:30.05.2014</t>
  </si>
  <si>
    <t>CRN.No. APT/TS/220 KVSS -Bonguluru/F.Invest-27/2014</t>
  </si>
  <si>
    <t xml:space="preserve">2nd circuit stringing on 132kV DC/SC line from 220kV Durshed SS to 132kV Water Works SS and 2 Nos. 132 kV bays at 220kV Durshed and 132kV Water works in Karimnagar Town substations </t>
  </si>
  <si>
    <t>03.03.2018</t>
  </si>
  <si>
    <t xml:space="preserve"> T.O.O (CE-Construction-I) MS.No.08                              Dated: 26.02.2014</t>
  </si>
  <si>
    <t>31.12.2022</t>
  </si>
  <si>
    <t>TOO / CE/Trans/ MS No. 140 Dated 30.07.2015</t>
  </si>
  <si>
    <t>132/33 kV Sub-Station at Jangapally and connecetd line</t>
  </si>
  <si>
    <t xml:space="preserve">stringing of 2nd circuit from 220/132 KV Kamareddy SS to 132 KVSS Domakonda and from 132 KVSS Domakonda to 132 KVSS Biknur under the program for providing 9.00 Hrs Day Time Supply for Agriculture </t>
  </si>
  <si>
    <t>15.10.2024</t>
  </si>
  <si>
    <t>T.O.O (CE-Construction) Ms. No. 128                Dated: 17.07 2015.</t>
  </si>
  <si>
    <t>21.09.2016</t>
  </si>
  <si>
    <t>28.12.2017</t>
  </si>
  <si>
    <t>132KV NARAYANPET SS and connected line</t>
  </si>
  <si>
    <t>CRN.No.TST/TS/132/33 KVSS/Narayanpet, Mahabubnagar/Invest.Apprl.No.5/16,2016-17</t>
  </si>
  <si>
    <t>a)132/33 kV Sub-Station at Chinna Shankarampet in Medak District with 2 X 10/16 MVA PTRs(Released)
b)132 kV DC line for LILO of 132 kV  Chegunta- Yeldurthy DC/SC line at the proposed 132/33 kV Chinna Shankarampet Sub- Station</t>
  </si>
  <si>
    <t>T.O.O (CE-Construction) Ms. No. 124,  Dated: 19.08.2017</t>
  </si>
  <si>
    <t>01.04.2018</t>
  </si>
  <si>
    <t>23.01.2021</t>
  </si>
  <si>
    <t>a) 132/33 kV Sub-Station at Pammy in Khammam District with 2 X 31.5 MVA PTRs
b)132 kV DC line for LILO of 132 kV  Kusumanchi-Chilakallu line at the proposed 132/33 kV Pammy Sub- Station</t>
  </si>
  <si>
    <t>T.O.O (CE-Construction) Ms. No.14    Dated:20.01.2018.</t>
  </si>
  <si>
    <t>TST/TS/Erection of 132/33 KV SS at Pammy in Khammam District/Approval No.03/2018-19,
01.06.2018</t>
  </si>
  <si>
    <t>13.01.2022</t>
  </si>
  <si>
    <t>20.02.2024</t>
  </si>
  <si>
    <t>a)132 KV features at 220 kV Thimmajipet Switching Station with 2 X 100 MVA PTR Capacity.
B)132 kV DC line on Galvanised Towers with Panther ACSR from the existing proposed 220/132 kV Thimmajipet Sub-Station, to the existing 132/33 kV Jadcherla Sub-Station.
c)132 kV Bay extensions at 132/33 kV Sub-Station, Jadcherla( 2 No.s)</t>
  </si>
  <si>
    <t>T.O.O (CE-Construction) Ms. No. 103                                  Dated:11.07.2017</t>
  </si>
  <si>
    <t>CRN/TS/TST/220kV Switching Station/Mahaboobnagar/132kV features/Invest.Appl.No.14/17, 2017-18, Dt.Dec.2017.</t>
  </si>
  <si>
    <t>05.02.2020</t>
  </si>
  <si>
    <t>line work is under progress</t>
  </si>
  <si>
    <t>a)132/33 kV Sub-Station at Peechara, Warangal Dist  with 2 X 31.5 MVA PTRs 
b)132 kV DC line with HTLS Conductor on Galvanised Towers by making  LILO of  existing 132 kV line from 220/132/33KV Waranagal SS to 132/33KV Jangaon SS at proposed 132/33KV Peechara SS.</t>
  </si>
  <si>
    <t>T.O.O (CE-Construction) Ms. No. 43   Dated: 06.03.2018.</t>
  </si>
  <si>
    <t>TST/TS/Erection of 132 /33 SS at Peechara  in Warangal District. Approval No.05/2018-19,
dt:19.07.2018</t>
  </si>
  <si>
    <t>02.02.2022</t>
  </si>
  <si>
    <t xml:space="preserve">a)132/33 kV Sub-Station at Nagaram , Suryapet Dist  with 1 X 31.5 + 1x10/16  MVA PTRs 
b)132 kV line with ACSR Panther Conductor on Galvanised Towers by making  making LILO of 132 kV DC/SC line from 400/220/132 kV Suryapet SS to 132/33 KV Thungathurthy SS at newly proposed 132/33 KV Nagaram SS </t>
  </si>
  <si>
    <t>T.O.O (CE-Construction) Ms. No. 193, Dated:  30.08 2018.</t>
  </si>
  <si>
    <t>TST/TS/Erection of 132/33 KV SS at Nagaram in Suryapet District. Approval No.14/18/2018-19
dt:12.12.2018</t>
  </si>
  <si>
    <t>27.10.2020</t>
  </si>
  <si>
    <t>27.03.2022</t>
  </si>
  <si>
    <t xml:space="preserve">33 KV features at 132 KV Railway Traction Switching Station, Kothagudem, Kothagudem Bhadradri District    with 2 X 10/16 MVA PTRs </t>
  </si>
  <si>
    <t>T.O.O (CE-Construction) MS.No . 217                             Dated: 25.09.2018</t>
  </si>
  <si>
    <t>11.01.2023</t>
  </si>
  <si>
    <t>21.11.2023</t>
  </si>
  <si>
    <t>a) LILO of existing 220kV Pulukurthy-Bhimghanapur SC line to proposed 400/220/132kV KTPP SS at Ramappa point with Twin Moose DC Line  
b)LILO of existing 220kV Salivagu-Bhimghanapur SC line to proposed 400/220/132kV KTPP SS at Ramappa point with Twin Moose DC Line
c)220KV Single Moose DC Line from proposed 400/220/132kV KTPP SS to 220/132kV Manthani SS and bay extensions at Manthani SS
d)Upgradation of existing 220kV Nagaram-Warangal DC Line with HTLS Conductor
e)32KV Single Moose DC Line from proposed 400/220/132kV KTPP SS to 132/33KV Chelpur SS on 220kV Multi Circuit Towers and bay extensions at Chelpur</t>
  </si>
  <si>
    <t>T.O.O.(CE-400kV) Ms.No.297 Dt:09.02.2019</t>
  </si>
  <si>
    <t xml:space="preserve">Covered in 400KV </t>
  </si>
  <si>
    <t>05.05.2020</t>
  </si>
  <si>
    <t>a)22.06.2023
b)16.09.2023
e) 24.09.2022</t>
  </si>
  <si>
    <t>a)132/33 kV Sub-Station at Patancheru, Sangareddy Dist  with 2 X 31.5 MVA PTRs 
b)132 KV DC/SC line with ACSR Panther conductor from Loc.no.16 (of existing 132 KV line from RC Puram to 
M/s MHPL) to proposed 132/33 KV Patancheru substation on Narrow Base Towers.</t>
  </si>
  <si>
    <t>T.O.O (CE-Construction) Ms.No.375                            Dated: 03.06.2019</t>
  </si>
  <si>
    <t>CRN/TST/TS/Erection of 132/33 KV SS at Patancheru in Sangareddy District. Approval /NO 05/2019-20
dt:22.11.2019</t>
  </si>
  <si>
    <t>23.06.2020</t>
  </si>
  <si>
    <t>30.11.2022</t>
  </si>
  <si>
    <t xml:space="preserve">Providing of 33 kV Features at upcoming  220/132 KV Sub-Station,  Ammavaripet  in Kazipet (M), Warangal Urban (District) with 1X50 MVA (new) and 1X50 MVA (released) PTRs </t>
  </si>
  <si>
    <t xml:space="preserve"> T.O.O. (CE-Construction) Ms. No. 1724                                          Dated: 15.07.2023</t>
  </si>
  <si>
    <t>30.12.2022</t>
  </si>
  <si>
    <t>a)132/33 kV GIS Sub-Station at Manikonda with 
2 X 80 MVA PTRs 
b)LILO of existing 132 kV Shivarampally-Erragadda SC OH feeder between Loc No.80 and Loc No.81  with laying of  132 KV XLPE UG cable of 1200 Sq mm for cable length of 2.5 Km.</t>
  </si>
  <si>
    <t>T.O.O (CE-Construction) MS.No .402                                         Dated: 08.07.2019.</t>
  </si>
  <si>
    <t>CRN/TST/TS/Erection of 132 KV SS at Manikonda in Rangareddy District.Approval NO 08/2019-20
dt:27.12.2019</t>
  </si>
  <si>
    <t>18.03.2021</t>
  </si>
  <si>
    <t>15.09.2022</t>
  </si>
  <si>
    <t>a)132/33 kV Sub-Station at Koutala  in Komaram Bheem Asifabad Dist  with 2 X 10/16 MVA PTRs (Released)
b)132 KV DC/SC line from existing 132 KV Sirpur Kagaznagar SS to proposed 132 KV SS Koutala 
c)132 KV feeder bay at existing 132 KV SS Sirpur Kagaznagar</t>
  </si>
  <si>
    <t>T.O.O (CE-Construction) Ms.No. 981                                            Dated: 22.02.2021.</t>
  </si>
  <si>
    <t>TST/TS/Erection of 132/33 KV SS at Koutala(V), Koutala (M) of Komaram Bheem Asifabad District.Approval No.02/2021-22,
dt:10.06.2021</t>
  </si>
  <si>
    <t>HUDCO</t>
  </si>
  <si>
    <t>18.05.2023</t>
  </si>
  <si>
    <t>a)132/33  kV Sub-Station Pasra (V) in Mulugu District with 2X10/16 MVA PTR capacity (Released)
b)LILO of existing 132 kV Kamalapur - Chelpur to proposed 132/33 KV SS Pasra</t>
  </si>
  <si>
    <t xml:space="preserve"> T.O.O (CE-Construction) Ms.No.1099                                              Dated: 30.06.2021.</t>
  </si>
  <si>
    <t>25.10.2021</t>
  </si>
  <si>
    <t>31.01.2022</t>
  </si>
  <si>
    <t>a)2nd  circuit Stringing on existing 132 kV DC/SC line from 220/132/33 kV Chegur SS to 132/33 kV SS Kothur.
b)132 kV Bay Extensions (1 No at 220kV SS Chegur, 1 No at 132 kV SS Kothur)</t>
  </si>
  <si>
    <t>T.O.O (CE-Construction) Ms.No.1165                                              Dated:17.08.2021</t>
  </si>
  <si>
    <t>21.08.2022</t>
  </si>
  <si>
    <t>a)132kV DC line on Galvanized Towers with  Panther ACSR conductor from 400/220/132 kV SS Narsapur to 132/33 kV SS Yeldurthy 
b)132 kV feeder bays ( 2 Nos at Narsapur &amp; 
2 Nos at Yeldurthy)</t>
  </si>
  <si>
    <t>T.O.O (CE-Construction) Ms.No.1208                                              Dated: 04.10.2021</t>
  </si>
  <si>
    <t>(CRN) TST/TS/Erection of 132KV DC line from 400/220/132 KV SS Narsapur to 132/33 KV SS Yeldurthy in Medak District.Approval NO.04/2021-2022</t>
  </si>
  <si>
    <t>05.11.2022</t>
  </si>
  <si>
    <t>132/33 kV SS Nuthankal</t>
  </si>
  <si>
    <t>a)132/33kV Sub-station at Nuthankal in Suryapet District with PTRs capacity of (2x50 MVA) 
+ (1x10/16 MVA Released.)
b)Stringing of 2nd circuit from Loc.No.16 to Loc.No.75 (Tapping Tower) on existing 132kV DC/SC line from 400/220/132 kV SS Suryapet to 132/33kV SS Thungathurthy towers with Panther ACSR conductor
c)132kV DC/SC line from Loc.No.75 (Tapping tower) to proposed to 132/33kV SS Nuthankal on Galvanised towers with Panther ACSR conductor
d)132 kV Bay extension at 400/220/132kV SS Suryapet</t>
  </si>
  <si>
    <t>T.O.O (CE-Construction) Ms.No.1330 Dated:10.03.2022.</t>
  </si>
  <si>
    <t>(CRN) TST/TS/Erection of 132/33 KV Sub Station at Nuthankal(V&amp;M) in Suryapet District instead of 1323/33 KV Aipoor SS in Suryapet District.Approval NO.02/2022-2023</t>
  </si>
  <si>
    <t>22.02.2023</t>
  </si>
  <si>
    <t>a)LILO of 132kV Darmaram-Godur line to 220/132 KV SS Jagityal in Jagityal District on multi circuit tower with panther ACSR conductor
b)132kV Bay Extensions (2 No's at 220/132 kV SS Jagityal.)
c)Dismantling of TNS,TND,BOOM &amp; Re-stringing of 132KV Jagityal-Gangadara, Jagityal-Pudur, Jagityal-Jagityal, Jagityal-Korutla line near TT Tower at 
220 kV SS Jagityal.</t>
  </si>
  <si>
    <t>T.O.O (CE-Construction) Ms.No.1590       Dated:14.03.2023.</t>
  </si>
  <si>
    <t>15.08.2023</t>
  </si>
  <si>
    <t>a)220 switching station at Thimmajipet.
b)220 kV DC line from 400 kV Veltoor Sub-Station to the proposed 220 switching station at Thimmajipet.
c)220 kV DC line from 400 kV Veltoor Sub-Station to the proposed 220 switching station at Thimmajipet.
d)220 kV LILO line from 220 kV Bhoothpur-Kalwakurthy circuit –II to the proposed 220 switching station at Thimmajipet.</t>
  </si>
  <si>
    <t xml:space="preserve">
T.O.O (CE-Construction) MS. No.319                                    Dated: 06.11.2010
</t>
  </si>
  <si>
    <t>APT/TS/220 kV - SW.Stn / F-INVST - 2/2013</t>
  </si>
  <si>
    <t>30.09.2013</t>
  </si>
  <si>
    <t>01.03.2016</t>
  </si>
  <si>
    <t>220KV SWG SS AT THIMJIPET &amp; LINES</t>
  </si>
  <si>
    <t>220/132KV SUBSTATION at HUZURNAGAR in</t>
  </si>
  <si>
    <t>a)220/132/33 kV Substation at Huzurnagar with 2*100 + 2*31.5 MVA PTR Capacity with 4 Nos. 132 kV Bays
b)220 kV DC line for LILO of  one of the circuits Chilakallu - Narketpally DC Line to the proposed Huzurnagar SS
c)132 kV DC Line  from 132/33 kVMattampally SS to proposed 220 kV Huzurnagar SS
d)132 kV DC Line  from 132/33 kV Vepalasingaram SS to proposed 220 kV Huzurnagar SS
e)132 kV Bay extensions at 132 kV Mattampally &amp; 132 kV Vepalasingaram SS</t>
  </si>
  <si>
    <t>T.O.O (CE-Construction-I) MS. No. 83                           Dated: 21.06.2013</t>
  </si>
  <si>
    <t>CRN.No.APT/TS/220/132 kV SS-Huzurnagar/F-INVST-01/2014/Dt:20.04.2013</t>
  </si>
  <si>
    <t>31.10.2013</t>
  </si>
  <si>
    <t>31.03.2024</t>
  </si>
  <si>
    <t>10.12.2018</t>
  </si>
  <si>
    <t>SHIFTING OF 132KV SS AT WADAPALLY</t>
  </si>
  <si>
    <t>a)132/33 kV SS Wadapally (NEW) and 132 kV LILO arrangements to 132/33 kV SS Wadapally (NEW) along with PLCC equipment 
b)132/33 kV Sub-Station at Wadapally with  1 X 31.5 +1 X 16 MVA PTRs With 7 Nos., 132 kV Incoming Feeder Bays, 4 Nos. 33 kV Feeders</t>
  </si>
  <si>
    <t>T.O.O (CE-Construction) Ms.No. 106                                    Dated:17 .06.2015</t>
  </si>
  <si>
    <t>Not Necessary</t>
  </si>
  <si>
    <t>17.06.2015</t>
  </si>
  <si>
    <t>18.06.2016</t>
  </si>
  <si>
    <t>ERECTION 220/132KV SS AT AYYAGARIPALLY</t>
  </si>
  <si>
    <t>a)220/132 Sub-Station at Ayyagaripally (Mahabubabad)  in Warangal District with 2 X 100 MVA PTR Capacity, Double Bus, Arrangement, 5 Nos 220 kV Feeder Bays, 4 Nos. 132 kV Feeder Bays and Sub-Station Automation System
b)220kV Line with Four (4) Circuits on Multi - Circuit Towers for LILO of both the Circuits of 220 kV Warangal - Boodidampadu DC Line at proposed 220 kV SS, Ayyagaripally (Mahabubabad) 
c)132kV DC/SC line from the proposed 220/132 kV SS,Ayyagaripally (Mahabubabad) to 132 kV SS, Nekkonda
d)132 kV Bay extension at Nekkonda</t>
  </si>
  <si>
    <t>T.O.O (CE-Transmission)MS.No. 5                                 Dated:11.01.2016</t>
  </si>
  <si>
    <t>TST/TS / 220/132 kV SS Ayyagaripally, Mahabubabad /F-INVST- 03/16 - 2016-17</t>
  </si>
  <si>
    <t>02.03.2016</t>
  </si>
  <si>
    <t>29.01.2018</t>
  </si>
  <si>
    <t>SURYAPET POWER TRANSMISSION SCHEME</t>
  </si>
  <si>
    <t xml:space="preserve">a)LILO of one Circuit of Chillakallu – Narkatpally DC line to the proposed 400/220/132kV Suryapet Substation 
b)220kV DC  Moose line to make LILO of (ckt-I&amp;II) of 220kV Miryalaguda – Khammam at the proposed 400/220/132kV Suryapet SS 
c)132 KV DC line from  400/220/132kV Suryapet Substation to 132kV existing Suryapet Substation 
d)132 kV DC/SC line from  400/220/132kV Suryapet Substation to 132kV existing Shaligowraram Substation 
e)132 kV DC/SC line from 400/220/132kV Suryapet Substation to 132kV existing Thungathurthy SS </t>
  </si>
  <si>
    <t>T.O.O.(CE-Projects-I) Ms.No. 11,                                                                        Date: 15.03.2016.</t>
  </si>
  <si>
    <t>15.03.2016</t>
  </si>
  <si>
    <t xml:space="preserve">a) 21.12.2016
b)07.10.2016
c)06.12.2019
d)14.082017
e)06.08.2017
</t>
  </si>
  <si>
    <t>132/33kV Khaitlapur</t>
  </si>
  <si>
    <t>a)132/33 kV  Substation at Khaitalapur with 2 x 31.5 MVA PTR Capacity 
b)132kV DC XLPE (UG Cable)  from 220/132kV Miyapur SS to the proposed 132/33kV Khaitalapur  SS
c)132 kV Bay extension at proposed 220/132 kV Miyapur SS(2 No.s)</t>
  </si>
  <si>
    <t>T.O.O (CE-Construction) Ms. No. 22                                     Dated: 10.09.2014</t>
  </si>
  <si>
    <t>CRN.No.TST/TS/132 KVSS -Khitlapur/R.R.Dist./Invest.App./04/2015
dt.09.2015</t>
  </si>
  <si>
    <t>05.07.2016</t>
  </si>
  <si>
    <t>27.08.2019</t>
  </si>
  <si>
    <t>SECOND SOURCE TO 132KV SS LGMPET</t>
  </si>
  <si>
    <t>a) 132 kV DC line on Galvanised Towers with Panther ACSR for making LILO of 132 kV Line from 220 kV Sub-Station, Medchal to 132 kV Sub-Station,Gajwel to 132/33 kV Sub-Station, Lalgadi Malakpet.
b)132 kV Bays at 132/33 kV Sub-Station, Lalgadi Malakpet Villasge(2 No.s)</t>
  </si>
  <si>
    <t xml:space="preserve">T.O.O (CE-Construction) Ms. No. 54                                   Dated:  25.03.2015.
</t>
  </si>
  <si>
    <t>20.10.2015</t>
  </si>
  <si>
    <t>18.10.2019</t>
  </si>
  <si>
    <t>alternate Chennur &amp; KataramfromManthani</t>
  </si>
  <si>
    <t>a) Stringing of two circuits on already approved (under construction) 132 KV Multi circuit towers from 220/132 KV SS Manthani upto Loc. No. 19 of existing 132Kv Manthani – Kataram line, 
b)132 kV DC line  ( 5.00 KM) from existing Loc. No. 19 upto Loc.No. 34A, of 132 kV Manthani – Kataram line,
c)Stringing of 2nd circuit from newly proposed DC line  (from Loc No. 34A of  132 kV Manthani – Kataram) to 132/33 kV Chennur SS on the existing DC/SC line,
d)Stringing of 2nd circuit from Loc. No. 34A of existing 132 kV Manthani – Kataram line to 132/33 kV SS Kataram,
e)32 KV bay (at 220/132 KVSS Manthan - 2 Nos., at 132 kV SS kataram - 1No.at 132 kV SS Chennur - 1 No.) TOTAL-4Nos.</t>
  </si>
  <si>
    <t>07.02.2018</t>
  </si>
  <si>
    <t>a) 220/132/33 kV Sub-Station at Meenajipet, with  2 X 100 MVA + 2 X 31.5 MVA PTRs With 2Nos., 220kV Incoming Feeder Bays, 4 Nos. 132 kV Feeder Bays and 4 No.33KV Feeder Bays
b) 220 kV DC line with Moose ACSR Conductor on Galvanised Towers from proposed Narsapur 400/220/132 kV SS to the now proposed Meenajipet 220/132/33 kV SS
c)132 kV DC/SC Line with Panther ACSR Conductor on Galvanized Towers from the proposed   220/132/33 kVMeenajipet SS to 132/33 kV Doulathabad SS
d)132 kV DC Line with Panther ACSR Conductor on Galvanized Towers from the proposed 220/132/33 kV Meenajipet SS to 132/33 kV Thunki Bollarum SS
e)Stringing of second circuit from 132/33 kV Thunki Bollarum to 132/33 kV Ganeshpally SS
f) 220 kV Bays at 400/220/132 kV SS Narsapur for connectivity from 400/220/132 kV Narsapur SS to the 220/132/33 kV Meenajipet SS
g)132 kV Bays at Doulathabad 132 kV SS.(1),132kV Thunki Bollarum SS (3) and 132kV Ganeshpally SS (1)</t>
  </si>
  <si>
    <t>CRN/TS/TST/220/132/33kV SS/Meenajipet instead of Toopran/Invst.Appl.No.15/17-2017-18, Dt.Dec.2017.</t>
  </si>
  <si>
    <t>27.01.2016</t>
  </si>
  <si>
    <t>Meenajipet SS and connecetd line is charged on 06.02.2020.The downstream 132 KV line works yet to be started</t>
  </si>
  <si>
    <t xml:space="preserve">a)132 kV DC Line from proposed 400/220/132kV  Narsapur SS to existing 132 kV  Gummadidala SS    and bay extensions at Gummadidala SS
b) LILO of 132kV Narsapur –Koudipalli SC Line to proposed 400/220/132kV Narsapur SS.
</t>
  </si>
  <si>
    <t>Ref:TO.O.(CE-Construction/400kV) Ms.No.19,  Date: 02-05-2014.</t>
  </si>
  <si>
    <t>01.01.2016</t>
  </si>
  <si>
    <t>a) 15.07.2017
b)11.07.2017</t>
  </si>
  <si>
    <t>315MVA ICT at BTPS &amp; DC lne 4m Manuguru</t>
  </si>
  <si>
    <t>a)Supply,Erection, Testing &amp; Commissioning of 400/220 kV, 1X315 MVA Auto Transformer along with PTR Bays and Bus coupler including civil works at BTPS.
b)220 KV DC line from 220/132/33 KV Manuguru SS to 400 KV Bhadradri Thermal Power Station switch yard 
c)220 kV Bays (2 Nos at 220  kV Manuguru, 2 Nos at  BTPS)</t>
  </si>
  <si>
    <t>GE</t>
  </si>
  <si>
    <t>T.O.O (CE-Construction) MS. No. 401                                   Dated: 08.07.2019</t>
  </si>
  <si>
    <t>CRN No. TST/TS Erection of 400/220 KV 1x315 MVA ICT at BTPS switch  yard  Manuguru &amp; Erection of 220 KV DC line from 220/132/33 KV Manuguru SS to 400 KV BTPS switch yard  Approval/No.06/2019-20
dt:22.11.2019</t>
  </si>
  <si>
    <t>31.09.2019</t>
  </si>
  <si>
    <t>12.03.2021</t>
  </si>
  <si>
    <t>DCW</t>
  </si>
  <si>
    <t>Consumer contribution</t>
  </si>
  <si>
    <t>31.03.2018</t>
  </si>
  <si>
    <t>02.07.2019</t>
  </si>
  <si>
    <t xml:space="preserve">i) Diversion of 220 KV Gajwel-Kondapaka and 220 KV Kamareddy-Kondapaka lines (b/w Loc.No.25/1 to Loc. No.25/15) and 132 KV Doulthabad –Gajwel DC/SC line(b/w Loc.No.62 to Loc.No.69) (7 KM including 1.5 KM Multi circuit towers)1.5 KM Multi circuit towers)
(ii) Diversion of old 132 KV Siddipet –Gajwel DC line (13KM) in b/w Loc. No.203 &amp; 227 which are falling under submeregence area of proposed Sri Komaravelli Mallanasagar Reservoir under DC works &amp;
(iii) Diversion of 132 KV line (3.5KM) from location no.11 to 25 of 400 KV SS Gajwel to 132 KV SS Thunikibollaram for Pranahita-Chevella Package -14 Kaleswaram LIS in Siddipet District. 
</t>
  </si>
  <si>
    <t>26.09.2018</t>
  </si>
  <si>
    <t>09.12.2020</t>
  </si>
  <si>
    <t>21.01.2020</t>
  </si>
  <si>
    <t>22.07.2022</t>
  </si>
  <si>
    <t>Extension of 132 KV Radial 2 –phase DC/SC line (8KM) from existing 220/132 KV SS Kamareddy to proposed 132/25 KV Talamadla Railway Traction Substation.</t>
  </si>
  <si>
    <t>24.03.2021</t>
  </si>
  <si>
    <t>31.03.2023</t>
  </si>
  <si>
    <t>Extension of power supply to proposed 132/25 KV Railway Traction Substation Jankampet by erection of 132 KV radial 2-phase DC/SC line (12KM from proposed 220/132 KV SS Renjal</t>
  </si>
  <si>
    <t>25.11.2020
Mbay- 07.10.2022</t>
  </si>
  <si>
    <t>04.11.2024</t>
  </si>
  <si>
    <t>Extension of 132 KV supply to railway traction SS at Wanaparthy from existing 132/11 KV Kothakota LIS in Mahaboobnagar District.</t>
  </si>
  <si>
    <t>06.01.2022</t>
  </si>
  <si>
    <t>04.08.2023</t>
  </si>
  <si>
    <t>Extension of HT supply at 132 KV level for a CMD of 10MVA to Thimmapur RTSS from 220/132 KV Shamshabad SS</t>
  </si>
  <si>
    <t>08.11.2018( Line &amp; bay at Shamshabad)
21.01.2019 (Bays at RTSS)</t>
  </si>
  <si>
    <t xml:space="preserve">work under progress </t>
  </si>
  <si>
    <t>Shifting of existing 132KV Erragadda – Shivarampally SC Feeder between Loc.No. 85 &amp; 86 for GHMC under strategic road development programme Phase-III near Malkaram cheruvu</t>
  </si>
  <si>
    <t>07.03.2019</t>
  </si>
  <si>
    <t>11.03.2020</t>
  </si>
  <si>
    <t>Shifting of Gachibowli – madhapur – I &amp; II DC lines crossing at Botonical Garden Junction Hyderabad</t>
  </si>
  <si>
    <t>29.11.2019</t>
  </si>
  <si>
    <t>28.05.2020</t>
  </si>
  <si>
    <t>Shifting of 220KV Gachibowli – Shapurnagar – Erragadda – DC line at Kothaguda Junction, Hyderabad under DC Works</t>
  </si>
  <si>
    <t>31.08.2021</t>
  </si>
  <si>
    <t>Shifting of 132KV Jubilee Hills – Chandrayanagutta DC feeder and 132 KV Erragadda – Shivarampally SC feeder at 132KV SS Jubilee Hills for GHMC for construction of elevation corridor from road no.45 to Durgam Cheruvu under DC Work</t>
  </si>
  <si>
    <t>30.01.2019</t>
  </si>
  <si>
    <t>13.06.2020</t>
  </si>
  <si>
    <t xml:space="preserve">132/33KV Sub-station at Electronic Manufacturing Cluster at
 E-City Fabcity, (ii) 132 KV line from existing 220/132 KV Fabcity SS to proposed 132/33 KV E-City Fabcity SS for proposed 132/33 KV E-city Fabcity SS in Raviryal Village, Maheshwaram Mandal, Ranga Reddy District 
</t>
  </si>
  <si>
    <t>21.09.2020 (SS &amp; Bays)
22.04.2021 (Line)</t>
  </si>
  <si>
    <t>16.09.2023(SS)
31.08.2023 (bays)
31.08.2023 (Line)</t>
  </si>
  <si>
    <t xml:space="preserve">i) 1 No.132 KV bay at existing 132/33 KV Alampur SS for 132 KV RTSS Manopad, (ii) 132 KV DC/SC line from existing 132/33 KV Alampur SS to proposed RTSS Manopad for a length of about 12 KM in Jogulamba District (iii) 1 No.132 KV metering bay at proposed 132 KV RTSS Manopad in Jogulamba District </t>
  </si>
  <si>
    <t>15.04.2021</t>
  </si>
  <si>
    <t>29.04.2022</t>
  </si>
  <si>
    <t>(i) Erection of 2Nos 132kV bays at 132/33kV Ganganpally SS (a) for 132kV Pandurangaswamy road RTSS and (b) for 2nd circuit stringinging from 220kV Jurala SS in  132/33kV Ganganpally SS in Jogulamba Dist.Gadwal(Jogulamba) District. (ii) Erection of 132kV DC/SC line to existing 132/33kV Ganganpally SS to proposed RTSS Pandurangaswamy road in Gadwal(Jogulamba) Dist. (iii) Erection of 1No. 132kV Bay at 220/132kV Jurala SS for 132kV Ganganpally SS. (iv) stringing of 2nd circuit from 220/132kV Jurala SS to</t>
  </si>
  <si>
    <t>11.10.2021</t>
  </si>
  <si>
    <t>10.04.2022</t>
  </si>
  <si>
    <t>(i) 220/132/33 KV at Chandanavally (ii) 220Kv TMDC line from 400/220KV Kethireddypally SS to proposed 220KV Chandanavally (TSIIC) for a length of 12.663 KM (4.663 KM) on 400KV Quad moose MC towers + 8.0 KM on 220KV TMDC towers instead of 220KV SMDC line on normal 220KV DC towers (iii) 2 no.s 220KV feeder bays at 400/220KV Kethireddypally SS for proposed 220KV Chandanavally SS, Shabad Mandal in Ranga Reddy District.</t>
  </si>
  <si>
    <t>SS-14.10.2021
Line-25.10.2021
Bays-23.11.2021</t>
  </si>
  <si>
    <t>SS-16.01.2023
Line-13.01.2023
Bays-10.01.2023</t>
  </si>
  <si>
    <t>shiftng lne of Regumanugadda-Wanapthy(An</t>
  </si>
  <si>
    <t>Shifting of 1 No.220KV DC line of Regumanugadda-Wanaparthy &amp; Singotam of length 2KM with ACSR Moose conductor in Kollapur Mandal (Total Length : 5km) due to submerging in Anjangiri proposed package -3 canal in Nagarkurnool District.</t>
  </si>
  <si>
    <t>21.09.2022</t>
  </si>
  <si>
    <t>19.08.2022 &amp; 26.08.2022</t>
  </si>
  <si>
    <t>Shifting of existing 132 KV SC line (9KM) with INVAR HTLS conductor between loc.no.494 and loc.no.521 of 132/33 KV Jadcherla SS to 220/132 KV Boothpur SC line in Mahabubnagar Dist.</t>
  </si>
  <si>
    <t>22.12.2021</t>
  </si>
  <si>
    <t>02.07.2023</t>
  </si>
  <si>
    <t xml:space="preserve">Extension of power supply to M/s. Kakatiya Mega Textile Park- Erection of (i) 220/132/33 KV SS (2 X  160+ 2 x 50 MVA) including 2 Nos 220KV incoming feeders and 8 Nos 33KV feeder bays at Kakatiya Mega Textile park, Shyampet(V), Geesukonda (M),(ii) 220KV DC line (29KM) from existing 220KV SS Pulukurthy to proposed 220/132/33 KV SS at Kakatiya Mega Textile Park and
(iii) 2 No.s 220KV bay extensions at 220KV SS Pulukurthy in Warangal District.
</t>
  </si>
  <si>
    <t>28.10.2022</t>
  </si>
  <si>
    <t>Extension of power supply to M/s. Kitex Garments Limited- Erection of (i) 132 KV DC line (3.2 KM) from proposed 220/132/33 KV SS at Kakatiya Mega Textile Park(KMTP) to M/s.Kitex Garments Limited proposed to establish at KMTP(ii) 2 No.s 132 KV bays at proposed 220/132/33 KV KMTP (iii) 2 No.s 132 KV metering bay extensions at M/s.Kitex Garments Limited in Warangal District.</t>
  </si>
  <si>
    <t>17.11.2022</t>
  </si>
  <si>
    <t>09.01.2024</t>
  </si>
  <si>
    <t>Extending power supply at 132KV level to the proposed 132/25KV Railway Traction Sub-station at 132/33 KV SS Chandrugonda in Khammam District.</t>
  </si>
  <si>
    <t>10.10.2023</t>
  </si>
  <si>
    <t>10.06.2024</t>
  </si>
  <si>
    <t xml:space="preserve">(i) 132 KV DC line (10.00 KM) from existing 132/33 KV Makthal SS to proposed 132/25KV Makthal Railway Traction  substation (CMD of 10MVA) ii) 2 No.s 132 KV bays extension at 132/33 KV SS Makthal and       (iii) 2 No.s 132 KV bays along with Metering arrangement at proposed 132/25KV Makthal Railway Traction Substation in Mahabubnagar District </t>
  </si>
  <si>
    <t>07.08.2023</t>
  </si>
  <si>
    <t>Erection of (i) 1 No.132 KV bay at 220/1</t>
  </si>
  <si>
    <t>Extension of 132 KV supply for a CMD of 22.5MVA in a phased manner to M/s.Ester Film Tech Limited, Chandanvally, Shabad,Mandal, Rangareddy District</t>
  </si>
  <si>
    <t>Supervision work</t>
  </si>
  <si>
    <t>18.01.2023</t>
  </si>
  <si>
    <t>Extension of HT supply for a CMD of 160MVA in phased manner to M/s. DC Development Hyderabad Limited (100% subsidiary to M/s. Adani group) at Sy No 490-405, 509-511, 529 &amp; 530, Parigi Road, Elikatta, Shadnagar, RangaReddy District under DC works</t>
  </si>
  <si>
    <t>Shifting of existing 132/33KV Kodad Substation for road widening of Kodad-Khammam section of NH-365 in Suryapet District Kodada</t>
  </si>
  <si>
    <t xml:space="preserve">Diversion of existing 220KV KTPS – Shapurnagar DC/SC Line reach from 
 Loc.No 537 to Loc.No 560 b) Diversion of existing 132KV Bhongiri – Kolanpaka – Shapurnagar DC Line reach from Loc.No 12 to Loc.No 26  
which falls in FTL (Full Tank Level) area of proposed Canal and Reservoir for Earth work excavation and formation of Baswapur Reservoir under Kaleshwaram Lift Irrigation Scheme in Yadadri – Bhongir District 
</t>
  </si>
  <si>
    <t>Total TGERC approved Cost (in Cr)/Scheme Cost</t>
  </si>
  <si>
    <t>work in progress</t>
  </si>
  <si>
    <t>29.02.2024</t>
  </si>
  <si>
    <t>28.03.2024</t>
  </si>
  <si>
    <t>i)220 kV KTPS-Shapurnagar charged on -31.07.2020, 
ii)132 Bhongir-shapurnagar charged on -10.03.21 &amp;
iii) 132 kV Bhongir-Kolanpaka charged on -23.06.23</t>
  </si>
  <si>
    <t>a)Stringing of 2nd circuit  on 132KV DC/SC line from  existing 220/132KV SS Waddekothapally to existing 132/33KV SS Peddanagaram with Panther ACSR Conductor.
b)132 KV feeder bays (at 220/132 KVSS  Waddekothapally - 1 Nos.  and at 132 kV SS PeddaNagaram 1 No.) TOTAL-2Nos.</t>
  </si>
  <si>
    <t>T.O.O (CE-Construction) MS.No..149                                            Dated:09.10.2017</t>
  </si>
  <si>
    <t>06.11.2021</t>
  </si>
  <si>
    <t>S-08-11</t>
  </si>
  <si>
    <t>S-13-06</t>
  </si>
  <si>
    <t>S-15-09</t>
  </si>
  <si>
    <t>S-12-13</t>
  </si>
  <si>
    <t>S-13-10</t>
  </si>
  <si>
    <t>S-15-05</t>
  </si>
  <si>
    <t>S-12-09</t>
  </si>
  <si>
    <t>S-10-21</t>
  </si>
  <si>
    <t>S-11-11</t>
  </si>
  <si>
    <t>L-12-02</t>
  </si>
  <si>
    <t>C-10-01</t>
  </si>
  <si>
    <t>S-15-31</t>
  </si>
  <si>
    <t>P-16-01</t>
  </si>
  <si>
    <t>S-16-11</t>
  </si>
  <si>
    <t>S-16-13</t>
  </si>
  <si>
    <t>S-17-06</t>
  </si>
  <si>
    <t>S-15-36</t>
  </si>
  <si>
    <t>S-15-38</t>
  </si>
  <si>
    <t>S-17-11</t>
  </si>
  <si>
    <t>S-17-12</t>
  </si>
  <si>
    <t>S-17-18</t>
  </si>
  <si>
    <t>S-17-19</t>
  </si>
  <si>
    <t>S-17-20</t>
  </si>
  <si>
    <t>S-15-39</t>
  </si>
  <si>
    <t>S-18-05</t>
  </si>
  <si>
    <t>S-21-03</t>
  </si>
  <si>
    <t>S-22-02</t>
  </si>
  <si>
    <t>D-17-11</t>
  </si>
  <si>
    <t>D-18-12</t>
  </si>
  <si>
    <t>D-18-17</t>
  </si>
  <si>
    <t>D-21-23</t>
  </si>
  <si>
    <t>D-22-05</t>
  </si>
  <si>
    <t>D-22-06</t>
  </si>
  <si>
    <t>Extension of HT supply for a CMD of 160MVA in phased manner to M/s. Microsoft Corporation India Limited at Sy No 859,862,880 &amp; 892, Mekaguda Road, Near NATCO Pharma, RangaReddy District  under DC works.</t>
  </si>
  <si>
    <t>132 KV Mamidipally SS with connected line</t>
  </si>
  <si>
    <t>a)132/33 kV Substation at Mamidipally with 1x31.5 + 1x50 MVA PTR Capacity (Radial)
b))220 kV DC line from proposed 132/33 kV Mamidipally substation up to Loc.No.12 of     220 kV line to the proposed 220/132 kV Fab city from 400/220 kV Mamidipally substation with narrow based towers.
c)220 kV  2 circuits(3rd &amp; 4th circuit) stringing from Loc. No. 12 on the existing narrow based M/C towers up to 220/132 kV  Fab city on the 220 kV DC line  from 400/220 kV Mamidipally substation to 220/132 kV  Fab city( circuit 1 &amp; 2 are  already covered under Fab city line)
d)132 kV Bay extension</t>
  </si>
  <si>
    <t>T.O.O (CE-Transmission) Ms. No.  59  Dated:19.04.2016</t>
  </si>
  <si>
    <t>APT/TS/132 kV SS-Mamidipalli/
F-INVST - 12/2013</t>
  </si>
  <si>
    <t>26.06.2009</t>
  </si>
  <si>
    <t>31.03.2016</t>
  </si>
  <si>
    <t>132 KV SS at Toopranpet</t>
  </si>
  <si>
    <t>Dandumalkapur T.O.O is issued instead of Toopranpet</t>
  </si>
  <si>
    <t>132KV parigi dmsagar line</t>
  </si>
  <si>
    <t xml:space="preserve">
a)132 kV DC line from the proposed 220/132/33 kV SS Parigi to     132/33 kV SS Dharmasagar
b)132 kV Bay extension 2 Nos. at  220/132/33 kV SS Parigi and 2 Nos. at  132/33 kV SS Dharmasagar
</t>
  </si>
  <si>
    <t>T.O.O (CE-Construction) MS.No .82                              Dated:18.04.2018</t>
  </si>
  <si>
    <t>CRN.No.TST/TS132 kV SSt Donthanpalli/F-INVST-06/2013/Dt:08.10.2014</t>
  </si>
  <si>
    <t>13.12.2016</t>
  </si>
  <si>
    <t>132KV DC/SC LINE YDMLRM-PMAILARAM</t>
  </si>
  <si>
    <t>a) 132 kV DC/SC line with narrow based towers from 220 kV Yeddumailaram SS to 132 kV Pashamailaram SS
b)132 kV Bay extension at 220 kV Yeddumailaram SS and 132 kV Pashamailaram SS</t>
  </si>
  <si>
    <t>T.O.O (CE-Construction-I) MS. No. 61                              Dated:  25.05.2012</t>
  </si>
  <si>
    <t>APT/TS/132/Yeddumailram/F-INVST-27/2013</t>
  </si>
  <si>
    <t>09.05.2019</t>
  </si>
  <si>
    <t>27.09.2022</t>
  </si>
  <si>
    <t>Erection of 132/33 kV SS at Palakurthy</t>
  </si>
  <si>
    <t>Dp pally &amp; connected cable schemes</t>
  </si>
  <si>
    <t>a)132/33 kV Substation at Dommarapochampally with 2 x 31.5 MVA  PTR Capacity
b)132kV LILO of 132 kV LILO line of 132 KV Shapurnagar – Gummadidala feeder between Loc No.310 and Loc No.311 to the proposed 132/33 KV substation at D.P pally (DC UG Cable)
c)Replacement of existing ACSR Wolf conductor with HTLS (High Temparature &amp; Low Sag) conductor from 220 KV Shapurnagar to 132 KV SS Gummadidala.</t>
  </si>
  <si>
    <t>T.O.O (CE-Construction) MS.No .109                                            Dated:17.05.2018
(Revised)</t>
  </si>
  <si>
    <t>TST/TS/132kV SS/ Dommarapochampalli /F-INVST- 04/2015</t>
  </si>
  <si>
    <t>24.12.2016</t>
  </si>
  <si>
    <t>16.07.2018</t>
  </si>
  <si>
    <t>ERECTION OF 132/33KV SS AT KACHAPUR</t>
  </si>
  <si>
    <t xml:space="preserve">a)132/33 kV Substation at Kachapur with 3 x 10/16 MVA (Released) PTR Capacity  (Radial))
b)132 kV DC/SC line from proposed 220/132 kV Huzurabad LIS substation to the proposed 132/33 kV Kachapur substation
c)132 kV Bay extension at proposed 220/132 kV Huzurabad </t>
  </si>
  <si>
    <t>T.O.O (CE-Transmission) Ms.No.193                               Dated:07.10.2015</t>
  </si>
  <si>
    <t>TST/TS/132kV / Kachapur SS/F-INVST- 17/2016</t>
  </si>
  <si>
    <t>22.09.2015</t>
  </si>
  <si>
    <t>04.05.2018</t>
  </si>
  <si>
    <t>132 KV Kondapur SS</t>
  </si>
  <si>
    <t>a)132/33 kV Sub-Station 2 X 31.5 MVA PTRs With 4 NOs. 33KV Feeders
b)132 kV DC/SC Line with Zebra Conductor on Galvanized Towers from 132 kV SS, Maddur to the proposed 132/33 kV SS, Kondapur
c)132 kV Bays at 132 kV SS, Maddur</t>
  </si>
  <si>
    <t>TOO (CE-Construction) MS NO.2, Dt:03.01.2015</t>
  </si>
  <si>
    <t>CRN TST/TS/132 KVSS -Kondapur/F.Invst.06/2015</t>
  </si>
  <si>
    <t>23.03.2017</t>
  </si>
  <si>
    <t>132 KV line G'pur-Imbn line to Nagole</t>
  </si>
  <si>
    <t>132 kV LILO line of 132KV Ghanapur -  Imlibun DC line to the proposed 220/132/33 kV SS Nagole (Uppal) (0.2 KM OH + 1.6 KM UG cable )</t>
  </si>
  <si>
    <t>T.O.O (CE-Construction) Ms. No 26                                        Dated: 12.02.2015</t>
  </si>
  <si>
    <t>12.02.2015</t>
  </si>
  <si>
    <t>21.09.2017</t>
  </si>
  <si>
    <t>2nd Ckt 220KV SRMP to 132kv ASFNGR &amp; Con</t>
  </si>
  <si>
    <t xml:space="preserve">a)2nd circuit from 220kV SS Shivarampally to 132kV SS Asifnagar by laying 220kV XLPE
UG Cable  
b)132 kV Bay extension at 220 kV Shivarampally substation.
c)132 kV Bay extension at 132 kV Asifnagar substation.
</t>
  </si>
  <si>
    <t>T.O.O (CE-Construction-I) MS. No. 55 , Dated: 25 .03 .2015</t>
  </si>
  <si>
    <t>CRN.No.TST/TS
Asifnagar SS alternatesource of supply/Invest.App.06/2015, dt.05.10.2015</t>
  </si>
  <si>
    <t>16.02.2018</t>
  </si>
  <si>
    <t xml:space="preserve"> 31.05.2019</t>
  </si>
  <si>
    <t>erection of 132/33 kV substation at Aipo</t>
  </si>
  <si>
    <t>Nurthankal T.O.O is issued instead of Aipoor</t>
  </si>
  <si>
    <t>2nd ckt 132KV Wgl-S.Nagr @ Jngan&amp;kolnpk</t>
  </si>
  <si>
    <t>Erection of 132 kV lines for making LILO of (i) 2nd Circuit of 132kV Warangal – Shapurnagar DC line at 132kV SS Jangaon and (ii) 2nd Circuit of 132kV Warangal – Shapurnagar DC line at 132kV SS Kolanpak</t>
  </si>
  <si>
    <t>Si</t>
  </si>
  <si>
    <t>TOO / CE/Trans/ MS No. 158 Dated 22.08.2015</t>
  </si>
  <si>
    <t>10.03.2017</t>
  </si>
  <si>
    <t>(i) 28.12.2019
(ii) 16.11.2019</t>
  </si>
  <si>
    <t>132/33 KV SS at Raparthy (V) of Kalher</t>
  </si>
  <si>
    <t>a)132/33 KV Sub-Station at RAPARTHY with 3X 10/16 (Released) MVA PTRs 
b)132kv DC/SC line from 132 kvss, Pedda Shankarampet to the proposed 132/33 kvss, Raparthy
c)132 kV Bay at 132 KVSS, Pedda Shankarampet</t>
  </si>
  <si>
    <t>Erection of 132/33 kV SS at BACHANNAPET</t>
  </si>
  <si>
    <t>a)132/33 kV Sub-Station at Bachannapet in Warangal District with 3 X 10/16 MVA PTRs (Released) 
b)132 kV DC/SC line on Galvanised Towers with Panther ACSR from proposed 220/132 kV Sub-Station, Jangoan to the proposed 132kV Sub-Station at Bachannapet.
C)132kV Bay at 220/132 kV SS, Jangoan</t>
  </si>
  <si>
    <t>TOO / CE/Trans/ MS No.76 Dated 25.05.2016</t>
  </si>
  <si>
    <t>20.04.2017</t>
  </si>
  <si>
    <t>31.10.2019</t>
  </si>
  <si>
    <t>Erection of 132/33 kV SS at Tallapet</t>
  </si>
  <si>
    <t xml:space="preserve">
 T.O.O. (CE-Construction) Ms. No. 2098                                         Dated: 14.10.2024.
</t>
  </si>
  <si>
    <t>01.04.2020</t>
  </si>
  <si>
    <t>erec of 132/33 kV GIS AT PTO Petlaburz</t>
  </si>
  <si>
    <t>a) 132/33 KV GIS at Police Transport Organisation (PTO), Petlaburz with 2 x80 MVA PTR
b)132 KV DC line with 630 Sq.mm 132 KV UG cable from the 220KV GIS substation,Imlibun to the 132/33 KV GIS SS at PTO, Petlaburz</t>
  </si>
  <si>
    <t>T.O.O (CE-Transmission) Ms. No. 29, Dated: 27.02.2017.</t>
  </si>
  <si>
    <t>CRN TS/TST/132/33 KV, GIS, Petlaburz invest.Approval No.5/17-2017-18</t>
  </si>
  <si>
    <t>02.03.2018</t>
  </si>
  <si>
    <t>Erec of 33 KV feat at 132/11 KV CH.Kondu</t>
  </si>
  <si>
    <t xml:space="preserve">33 kV Features at existing 132/11 kV LI Sub-Station, CH. Kondur in Nizamabad District </t>
  </si>
  <si>
    <t>T.O.O (CE-Transmission) Ms. No. 82  Dated: 23.05.2017</t>
  </si>
  <si>
    <t>16.04.2018</t>
  </si>
  <si>
    <t>01.10.2018</t>
  </si>
  <si>
    <t>Erec of 132/33 KV SS at Choppadandi in K</t>
  </si>
  <si>
    <t xml:space="preserve">CRN TST/TS/132/33KV, Choppadandi, SS /Invest,Approval No.20/18-2017-18 </t>
  </si>
  <si>
    <t xml:space="preserve">31.03.2026
</t>
  </si>
  <si>
    <t>Erec of 132 KVSS at Yadgirigutta temple</t>
  </si>
  <si>
    <t>a)132/33 kV Sub-Station at Yadagirigutta Temple Town  with 2 X 31.5 MVA PTRs 
b)132 kV DC line with Panther ACSR Conductor on Galvanised Towers for LILO of LILO of 132 kV Bhongiri - Raghunathapally (Bhongir-Shapurnagar-Kolanpak) line to the proposed 132 kV Yadagirigutta SS.</t>
  </si>
  <si>
    <t>TOO (CE_Transmission)Ms.No.69 Dt:09.05.2017</t>
  </si>
  <si>
    <t>11.12.2019</t>
  </si>
  <si>
    <t>erection of 132/33 KV SS Pitlam</t>
  </si>
  <si>
    <t>TOO   (CE-construction) MS.NO.13   dt:20-01-2018</t>
  </si>
  <si>
    <t>CRN No. TST/TS/Erection of 132/33 KV SS at Pitlam in Khammam Dist. Approval/No.04/2018-19</t>
  </si>
  <si>
    <t>31.10.2018</t>
  </si>
  <si>
    <t>31.03.2026
(Expected)</t>
  </si>
  <si>
    <t>2ckt 132kV DC/DC line 4m Boothpur to Mar</t>
  </si>
  <si>
    <t xml:space="preserve">Stringing of 2nd Ckt on existing 132KV DC/SC line from 220/132/33KV Boothpur to 132/33KV SS  marikal including bay in Mahaboobnagar District </t>
  </si>
  <si>
    <t>2nd CKT strngng from 220KV KWK to ACPT</t>
  </si>
  <si>
    <t>a)2nd circuit Stringing on existing 132 kV DC/SC line from 220/132/33 kV Kalwakurthy SS to 132/33 kV SS Achampet.
b)132kV Bay Extensions (1 No at 220kV SS Kalwakurthy, 1 No at 132kV SS Achampet)</t>
  </si>
  <si>
    <t>T.O.O (CE-Construction) Ms.No.1159                                              Dated: 13.08.2021.</t>
  </si>
  <si>
    <t>15.06.2022</t>
  </si>
  <si>
    <t>132 KV lne 4m Miryalaguda to RTSS and cn</t>
  </si>
  <si>
    <t>i) 132 KV DC/SC line from 220/132/33 KV Miryalaguda SS to 132/33 KV RTSS Miryalaguda and connected bays in Nalgonda District &amp; for supply, erection, testing &amp; commissioning of 132KV DC/SC line from 132/33 KV Ramannapet SS to Ramannapet RTSS (2.2 KM) and connected bays in Yadadri-Bhongiri District.</t>
  </si>
  <si>
    <t>02.06.2018</t>
  </si>
  <si>
    <t>27.09.2019</t>
  </si>
  <si>
    <t>Extn of pwr sply 2 RTSS Manoharabad 4m N</t>
  </si>
  <si>
    <t>Extension of 132 KV Power supply for a CMD of 10MVA to the proposed Railway Traction SS at Manoharabad (V), Toopran(M), Siddipet Circle in Medak District</t>
  </si>
  <si>
    <t>15.04.2019</t>
  </si>
  <si>
    <t>25.11.2020</t>
  </si>
  <si>
    <t>132KV UG at Parigi b/n Transco &amp; Wind po</t>
  </si>
  <si>
    <t xml:space="preserve">Erection of metering bay at 132 KV Parigi SS </t>
  </si>
  <si>
    <t>24.03.2016</t>
  </si>
  <si>
    <t>Modifictn of power lne of Bhadrachalam-S</t>
  </si>
  <si>
    <t>20.10.2020</t>
  </si>
  <si>
    <t>28.07.2021</t>
  </si>
  <si>
    <t>400KV 1000Sqmm XLPE cable etc.-Srisailam</t>
  </si>
  <si>
    <t>220KV Mamidipally-Shivarampally-Mamidipl</t>
  </si>
  <si>
    <t>28.04.2018</t>
  </si>
  <si>
    <t>Shiftng of Shivarampally-Gachibowli -Gir</t>
  </si>
  <si>
    <t>Shifting of existing 220KV Shivarampally-Gachibowli DC line between Loc.No.66 to Loc.No.68 &amp; 132 KV Chandrayanagutta-Jubilee Hills DC line bbetween Loc.No.86 to Loc.No.89 for M/s.Giridhari</t>
  </si>
  <si>
    <t>25.12.2022(220KV line) &amp;
31.12.2022 (132KV line)</t>
  </si>
  <si>
    <t xml:space="preserve">Extension of HT supply for a CMD of 163MVA in phased manner with an initial load of 17MVA to M/s. Microsoft corporation (india) Pvt Ltd, Plot.No.10, Nagarguda, Shamshabad Road, Hayathabad, Chandanvally(V), Shabad (M), R.R Dist., </t>
  </si>
  <si>
    <t>26.09.2024</t>
  </si>
  <si>
    <t xml:space="preserve">Shifting of 132KV Chandrayanagutta – Shivarampally line passing through National Police Academy (NPA)  for construction of 6 lane grade separator (flyover) from Aramghar to Zoo park for M/s. GHMC </t>
  </si>
  <si>
    <t>Not operated this scheme ID, as the applicant chosen supervision after wards 
(vide scheme ID D-23-22) instead of Turnkey.</t>
  </si>
  <si>
    <t>Shifting of 132KV Chandrayanagutta – Shivarampally line passing through National Police Academy (NPA)  for construction of 6 lane grade separator (flyover) from Aramghar to Zoo park for M/s. GHMC</t>
  </si>
  <si>
    <t xml:space="preserve">Extension of HT supply for a load of 80 MW at 220KV Voltage level to M/s.VITP Pvt. Ltd. at Plot No.17, Survey No. 64/2, Software Units Layout, Madhapur </t>
  </si>
  <si>
    <t xml:space="preserve">Scheme charges of  Rs.37.54 Crores were communicated to M/s.VITP (Supervision by TGTRANSCO).
Payment  of Rs.27.46 Crores was received on 26.05.2023, duly excluding the land charges for Gachibowli SS and its GST amount.
Further, Rs.13.92 Crores were communicated towards execution of  220 KV GIS Bay at Raidurg by TGTRANSCO instead of Supervision. Payment of Rs. 13.92 Crores was received on 31.05.2024, for which tenders to be called. 
</t>
  </si>
  <si>
    <t>Diversion of Existing 220 KV DC Gachibowli - Shankarpally Circuit - I &amp; II HTLS OH line between Location Nos.70 to 72 at M/s. Ventura Estate Developers, Kollur Village, Sanga Reddy District</t>
  </si>
  <si>
    <t>28.08.2024</t>
  </si>
  <si>
    <t>2Nos 132kV Bays at Jaipur for SCCL</t>
  </si>
  <si>
    <t xml:space="preserve">i) 220 KV LILO (10.80 KM) line from existing 2nd circuit of 220KV RSS-Nagaram DC line to M/s Ramgundam Fertilizers &amp; Chemicals Ltd. (RFCL), Ramgundam ii) 2 Nos. 220 KV Bays along with Metering Arrangements at RFCL, Ramgundam on Turnkey Basis in Peddapally District </t>
  </si>
  <si>
    <t>06.12.2017</t>
  </si>
  <si>
    <t>10.04.2019</t>
  </si>
  <si>
    <t>CRN.No. APT/TS/132 KVSS-palakurthy/F.Invest. 16/2013</t>
  </si>
  <si>
    <t>T.O.O (CE-Construction-I) Ms. No. 399  , Dated: 21 .01.2012</t>
  </si>
  <si>
    <t>12.11.2015</t>
  </si>
  <si>
    <t>29.07.2016</t>
  </si>
  <si>
    <t>a)132/33 kV Substation at Palakurthy with  2 x 16 MVA (Released) PTR Capacity .
b)132kV DC/SC line from Waddekothapally  220/132 kV Substation to  the proposed 132/33 kV Palakurthy Substation(Radial)
c)132 kV Bay extension at Waddekothapally  220/132 kV Substation</t>
  </si>
  <si>
    <t>2nd ckt line Durshed SS toWater Works SS</t>
  </si>
  <si>
    <t>04.09.2019</t>
  </si>
  <si>
    <t>TOO (CE-Transmission) MS.NO.231   dt:21-12-2015</t>
  </si>
  <si>
    <t>04.04.2018</t>
  </si>
  <si>
    <t>a)132/33 kV Sub-Station at Sarangapur in Adilabad District with 3 X 10/16 MVA PTRs (Released)
b)132 kV DC line on Galvanised Towers with Panther ACSR for making LILO of 132 kV Nirmal – Bhainsa line to the proposed 132/33 kV Sub-Station, Sarangapur</t>
  </si>
  <si>
    <t xml:space="preserve">a)132/33 kV Sub-Station at Pitlam in Nizamabad District with 2 X 31.5 MVA PTRs
b)132 kV DC/SC line from 220/132/33KV Banswada SS to  the proposed 132/33 kV Pitlam Sub- Station
</t>
  </si>
  <si>
    <t>T.O.O (CE-Transmission) Ms. No. 70,  Dated 09.05.2017</t>
  </si>
  <si>
    <t>a)Stringing of 3rd conductor on the existing 132 kV Raghunathpally – Ghanpur Railway feeder so as to provide alternate supply to the 132 kV SS Ghanpur
b) 132 kV Multi-Circuit (Four Circuit) line comprising of two circuits 2 Phase line and two circuits 3 phase line from 132/33  kV SS Ghanpur to Ghanpur Railway Traction Sub-Station duly providing 4 Nos. Multi circuit towers.</t>
  </si>
  <si>
    <t>26.06.2019</t>
  </si>
  <si>
    <t>10.06.2018</t>
  </si>
  <si>
    <t>Alternate source to 132/33KV Ghanpur SS</t>
  </si>
  <si>
    <t>132 KV DC/SC lne from 220 KV Chegur 2 13</t>
  </si>
  <si>
    <t>24.07.2020</t>
  </si>
  <si>
    <t>T.O.O (CE-TransmissioT.O.O (CE-Construction) Ms. No.177    Dated: 30.11.2017</t>
  </si>
  <si>
    <t>132 kV DC/SC line from 220kV Chegur (Kothur) Sub-Station under construction to the existing 132/33 kV Kothur Sub-Station 
132kV bay at 132/33kV Kothur SS</t>
  </si>
  <si>
    <t xml:space="preserve">2nd circuit stringing on existing 132 kV DC/SC line from 132/33 kV Shaligowraram SS to 132/33 kV SS Mothkur  with Panther ACSR conductor
132kV Bay Extensions (1 No at 132kV SS Shaligowraram, 1 No at 132/33 kV SS Motkur)
</t>
  </si>
  <si>
    <t>T.O.O (CE-Construction) Ms.No.1271                                          Dated: 20.12.2021.</t>
  </si>
  <si>
    <t>25.04.2024</t>
  </si>
  <si>
    <t>a)2nd circuit stringing on existing 132 kV DC/SC line from 220/132/33 kV Shadnagar SS to 132/33 kV SS Srirangapur with Panther ACSR conductor (including 
2 Nos Narrow Base Towers)
b)132kV Bay Extensions (1 No at 220/132/33 kV SS Shadnagar &amp; 1 No at 132/33 kV SS Srirangapur)</t>
  </si>
  <si>
    <t>T.O.O (CE-Construction) Ms.No.1461 Dated:19.08.2022</t>
  </si>
  <si>
    <t>27.07.2024</t>
  </si>
  <si>
    <t>Telangana STPP-I (2X800MW) Power Evacuat</t>
  </si>
  <si>
    <t>Diversn of 220KV Gachibwli-Err'da-SH.ngr</t>
  </si>
  <si>
    <t>17.09.2019</t>
  </si>
  <si>
    <t>19.10.2020</t>
  </si>
  <si>
    <t>a)220/132 kV Sub-Station at Ammavaripet with 2X100  MVA PTR Capacity in Warangal Dist
b) 220 kV DC Line on Galvanized Towers with Moose ACSR Conductor for LILO of one circuit of 220 kV Mahabubabad - Warangal line to proposed 220 kV Ammavaripet SS
c)132 kV DC Line  on Galvanized Towers with Panther ACSR Conductor from the proposed 220/132 kV Sub-station Ammavaripet to the existing 132/33 kV Sub-Station, Geesukonda.
d)132 kV Line  on Multi-circuit Towers with Panther ACSR Conductor for accomdation of 132 KV Line to 132KV SS Inavole and 132KV Line to 132KV SS Wardhannapet from the proposed 220/132 kV Sub-station Ammavaripet  to AP 8.
e)132 kV DC/SC Line  on Galvanized Towers with Panther ACSR Conductor from the AP.8 to the 132/33 kV SS Inavole
f)32 kV DC/SC Line  on Galvanized Towers with Panther ACSR Conductor from the AP.8 to the 132/33 kV SS Wardhannapet
g)132 kV Bays (2 Nos at 132 kV Geesukonda, 1 No at 132 KV Wardannapet &amp; 1No at 132 kV Inavole)</t>
  </si>
  <si>
    <t>T.O.O (CE-Construction) MS.No .294                                         Dated:29.01.2019</t>
  </si>
  <si>
    <t>CRN No.TST/TS/ Erection of 220/132 KV SS at Ammavaripet, Kazipet(M) in Warangal Urban District. Approval / NO 02/2019-20
dt:10.08.2018</t>
  </si>
  <si>
    <t xml:space="preserve">a) 20.02.2020
b)20.02.2020
c)18.09.2020
d,e, f &amp; g) 26.02.2021
</t>
  </si>
  <si>
    <t>a) 31.03.2024
b)31.03.2024
c) 30.12.2023
d,e,f &amp; g)
29.12.2022</t>
  </si>
  <si>
    <t>a)Up gradation of 132/33 kV Renzal SS to 220/132 kV Renzal  Sub Station  and 220kV DC Line from proposed 400/220kV Nirmal SS to the proposed up graded 220/132 kV Renzal SS 
b)220/132 KV SS at Indravelly in Utnoor District
c)220kV DC Line from proposed 400/220kV Nirmal SS to the proposed  220/132 kV Indravelly SS  
d)132kV DC Line from proposed 220/132 kV Indravelly SS to 132/33  kV Utnoor S Sand  132 KV Bay extension at Utnoor-2, 
e)220kV Multicircuit line for making LILO of existing 220kV RSS(Malyalpalli) –Nirmal and RSS-Vemnur-Nirmal DC line to existing 220/132kV Jagityal Substation and 220kV Bay Extensions at 220kV Jagityal SS
f)220kV DC Line from proposed 400/220kV Nirmal SS to the existing 220kV Nirmal SS on Multi circuit towers
g)132 KV DC line with Single moose from proposed 220/132 kV Indravelly SS to 132/33  kV Asifabad SS on 220kV Galvanized DC towers &amp; 132 KV bay extension at  Asifabad -2.
h)132kV DC line from Proposed 220/132 kV Indravelly SS to the existing 132kV Adilabad SS &amp;
132 KV bay extension at  Adilabad -2.</t>
  </si>
  <si>
    <t xml:space="preserve">T.O.O. (CE-400kV) Ms.No.07                Dated: 09.01.2018 
</t>
  </si>
  <si>
    <t>10.03.2019</t>
  </si>
  <si>
    <t>a) 15.02.2020
b)27.08.2021
c)18.08.2021
e)20.11.2019
f)29.12.2017
g)work in progress
h)31.03.2022</t>
  </si>
  <si>
    <t>a)Up gradation of 132/33 kVJangaon  SS to 220/132/33 kV Jangaon  Sub Station. 
b) 220/132/33 kV Sub Station at Husnabad in Warangal Dist.
C)220kV line with Multi circuit towers for making LILO of 220kV Waddekothaplly-Bhongiri DC line(both circuits) to proposed 400kV SS Jangaon with Single moose conductor and 
 220 KV bay extension at 400kV Jangaon SS for LILO of W.Pally to Bhongir DC line
d)220kV DC line for making LILO of 220kV KTPS-Shapurnagar SC line to proposed 400kV SS Jangaon with Single moose conductor and 220 KV bay extension at 400kV Jangoan SS for LILO of KTPS-S.Nagar SC line
e)220kV DC line for making LILO of 220kV KTPS-Shapurnagar SC line to 220/132kV SS Waddekothaplly with Single moose conductor and 220 KV bay extension at 220kV W.Pally SS for  LILO of KTPS-S.Nagar SC line
f)DC line from  400/220kV Jangaon SS to the 220/132/33kV Husnabad  SS  with Single Moose Conductor
g)2nd circuit stringing on existing 132kV DC/SC Husnabad-Palamaukula line
h)132kV line with MC towers for making double LILO of 132kV Husnabad-Palamakula DC line to proposed 220/132/33kV Husnabad SS and 132 kV Bay Extensions at  Husnabad 132 kV SS and Palamakula 132kV SS</t>
  </si>
  <si>
    <t>T.O.O. (CE-400kV)  Ms.No. 139                                                           Dt: 11.09.2017</t>
  </si>
  <si>
    <t>12.10.2018</t>
  </si>
  <si>
    <t xml:space="preserve">a) 20.05.2019
b)Work in progress
c)12.06.2019
d)10.08.2019
e)13.08.2019
f)work in progress
h)work in progress
</t>
  </si>
  <si>
    <t>a)LILO of both circuits of 220kV Durshed - Sircilla line to 400kV Ramadugu SS on Multi circuit towers
b)LILO of 220kV Malyalpalli-Bheemgal at 400/220kV Ramadugu Sub-Station</t>
  </si>
  <si>
    <t xml:space="preserve">T.O.O.(CE-400kV) Ms.No.104 ,                                                                                      Dt:12.07.2017 </t>
  </si>
  <si>
    <t>13.08.2018</t>
  </si>
  <si>
    <t>a)03.03.2020
b)19.02.2021</t>
  </si>
  <si>
    <t>2nd ckt Stringing 4m Shadnagar 2 Srirang</t>
  </si>
  <si>
    <t>a)132/33  kV Sub-Station Padmanagar (V) in Karimnagar District with 2X31.5 MVA PTR capacity
b)LILO of132 KV Line  (one circuit) from 220/132 KV SS Durshad to the 132/33 KV SS Siricilla to proposed    132/33 KV SS Padmanagar
c)132 kV DC line erection on 400 kV DD Type Towers.</t>
  </si>
  <si>
    <t>T.O.O (CE-Construction) Ms. No.254                     Dated: 26.11 2018.</t>
  </si>
  <si>
    <t>31.10.2020</t>
  </si>
  <si>
    <t>15.05.2023</t>
  </si>
  <si>
    <t>a)220KV TMDC line from proposed 400/220KV Damarcherla SS to 220KV Miryalaguda SS and bay extensions at Miryalaguda
b)220KV SMDC line from proposed 400/220KV Damarcherla SS to 220KV Huzurnagar SS and bay extensions at Huzurnagar
c)LILO of both circuits of 220KV Malkaram-Narketpally DC line to proposed 400/220/132 KV Choutuppal SS on MC towers
d)132 KV DC line from proposed 400KV SS Choutuppal to 132 KV SS Choutuppal and 2 No.s 132 KV bays at 132/33 KV SS Choutuppal
e)32kV DC line from proposed 400/220/132 KV Choutuppal SS to proposed 132 KV Dandumalkapur SS and  132 KV bay extension at 132 KV SS Dandumalkapur</t>
  </si>
  <si>
    <t xml:space="preserve">T.O.O.(CE-400kV) Ms.No.51 ,                                                                                      Dt:10.10.2019 </t>
  </si>
  <si>
    <t>15.11.2020</t>
  </si>
  <si>
    <t>a)Ckt-I charged on 29.08.2022 and Ckt-II charged on 29.12.2022
b)work in progress
c)LILO of Ckt-I charged on 23.03.2023 and LILO of Ckt-II charged on 20.03.2023
d)work in progress</t>
  </si>
  <si>
    <t>Justification</t>
  </si>
  <si>
    <t>To meet the upcoming loads for providing of 9.00 Hours power supply during day time to agricultural sector and also to ensure quality supply to the consumers in the scheme area</t>
  </si>
  <si>
    <t>To feed the existing &amp; upcoming loads and to improve the voltage regulation in 33KV feeders. The scheme will also cater the loads of 24 hours Agriculture supply.</t>
  </si>
  <si>
    <t>To maintain reliable power supply to industries and 24 hrs agriculture supply</t>
  </si>
  <si>
    <t>For reducing loads on the 220/132 KV Shapurnagar sub-station.</t>
  </si>
  <si>
    <t xml:space="preserve">For system improvement and to overcome constraints at various EHT Substations
</t>
  </si>
  <si>
    <t>TSSPDCL to improve the voltage regulations and to provide quality power to the consumers in the area.</t>
  </si>
  <si>
    <t>T.O.O. (CE-Construction) Ms.No.2058 Dated: 03.08.2024.</t>
  </si>
  <si>
    <t xml:space="preserve">The Northeastern part of the combined Medak District is having Number of 132/33 kV Substations and HT consumers connected from 400/220/132 kV Gajwel, 220/132/33 kV Minpur and 400/220/132 KV Narsapur Substations with 132 kV lengthy lines.  The existing 132 KV lines are reaching their maximum capacity. Under these circumstances, it is considered to upgrade any one of the 132 kV SS to 220 KV SS with 220KV source from 400 KV SS the load on the lines reduces, improves the voltage profile of the area and reduces the system losses.
</t>
  </si>
  <si>
    <t>Bays at 220kV Gachibowli SS - 2 Nos with PASS Module</t>
  </si>
  <si>
    <t xml:space="preserve">The Chief Engineer/ Karimnagar Zone has furnished the proposal for erection of 220/132/33kV SS Nandipet stating that:
a) The agriculture, industrial and domestic loads of Nandipet &amp; surrounding mandals are feeding from 132/33 kV Nandipet SS. The substation was commissioned on 31.03.1993 and it has two sources i.e. from 132 kV Nizamabad and 132 kV Armoor (from Pochampad) by making LILO of 132 kV Nizamabad – Pochampad line.
b) The 132/33/11 kV LIS substation CH Kondur &amp; 132/11 kV LIS substation Dharmora are important Lift irrigations and are connected to 132 kV Nandipet SS. 
c) There are 2No’s solar injection feeders i.e. 132 kV Ujjwalatejas feeder (20 MW) and 33 kV ACME Faziliks feeder (15 MW). Whenever the 132 kV Nizamabad – Nandipet feeder is tripped on fault, there is interruption for all loads which are connected to 132/33 kV Nandipet SS.
</t>
  </si>
  <si>
    <t>To meet the load demand in the scheme area</t>
  </si>
  <si>
    <t>To meet  N-1 contingency and to meet increasing loads in the scheme area</t>
  </si>
  <si>
    <t>To provide alternate connectivity under (N-1) contingency conditions and to meet future load growth requirements based on the actual load incident on the proposed 132KV SS</t>
  </si>
  <si>
    <t>For providing additional source to Munugodu SS</t>
  </si>
  <si>
    <t>To provide reliable power supply and to meet the demand</t>
  </si>
  <si>
    <t>To provide alternate source to Mustyal</t>
  </si>
  <si>
    <t>To meet n-1 contingency</t>
  </si>
  <si>
    <t>As Miyapur SS is getting overloaded at 220KV &amp; 132 KV levels and to provide 33KV alternate supply for many of 33KV feeders of Miyapur either from Khaitlapur or Bollaram</t>
  </si>
  <si>
    <t>To provide additional source</t>
  </si>
  <si>
    <t>To meet upcoming industrial loads and to reduce the overloading of 132KV SS Choutuppal and 132KV SS Ramannapet</t>
  </si>
  <si>
    <t>Not required due to proposed 220/132 KV SS Nandipet</t>
  </si>
  <si>
    <t>LILO of Ckt-I charged on 23.03.2023 and LILO of Ckt-II charged on 20.03.2023</t>
  </si>
  <si>
    <t>To provide alternate source to 220KV SS Jangoan and to provide reliable supply , better voltage profile.</t>
  </si>
  <si>
    <t>To provide additional source to  Manthani SS</t>
  </si>
  <si>
    <t>The scheme is proposed under the category to meet 10,000MW loads in GHMC</t>
  </si>
  <si>
    <t>To provide additional lines to the substation and to meet 10,000MW loads in GHMC area.</t>
  </si>
  <si>
    <t>a) To reduce the load and to provide alternate supply to 132/33 kV SS Suryapet, 132/33 kV SS Munagala and 220/132/33 kV SS Huzurnagar.
b) To avoid interruptions and voltage dip to 220 kV SS Miryalaguda as the 220 kV Miryalaguda is grid substation.
c) To minimize line losses of 220 kV KTPS – Miryalaguda line and to reduce instantaneous trippings and breakdowns by tripping the line and making LILO at LOC.No.457 to proposed 220/33 kV Penpahad as the length of the 220 kV KTPS – Miryalaguda line is 194 KMs and the line length is too long.
d) By tapping the line and making the LILO at Loc. No.457, the line length will be reduced to 150 KMs from KTPS to 220/33 kV SS Penpahad and 48 KMs from 220/33 kV SS Penpahad to 220/132/33 kV SS Miryalaguda including the length of LILO line.
e) To provide reliable and uninterrupted power supply to agriculture, domestic, commercial and industrial consumers to nearby mandals i.e., Penpahad, Suryapet, Garidepally and Nereducherla in Suryapet district.</t>
  </si>
  <si>
    <t>LILO of 220 kv line from 400kV Jangaon -Waddekothapally Ckt-I  to 220KV SS Jangaon in Janagaon District- (3kM)</t>
  </si>
  <si>
    <t>LILO of Chandrayangutta-Jubilee Hills to 132 KV SS Manikonda -(1.5KM)</t>
  </si>
  <si>
    <t>a)132/33 kV Sub-Station at Choppadandi in Karimnagar District with 2 X 31.5 MVA PTRs
b)132 kV DC/SC line for LILO of 132 kV line from 220 kV Malyalapally Sub-Station to 220 kV Durshed Sub-Station at the proposed 132/33 kV Choppadandi Sub- Station</t>
  </si>
  <si>
    <t>(i) Extension of 132 KV radial 2-phase DC/SC line (0.5 KM) from existing 132/33 KV SS Morthad to proposed 132/25 KV Morthad Railway traction substation (CMD of 10 MVA) 
(ii) 1 No.132 KV Bay extension at 132/33 KV SS Morthad and
(iii)1 No.132 KV bay along with metering bay at proposed 132/25KV Morthad Railway Traction Substation in Nizamabad Dsitrict</t>
  </si>
  <si>
    <t>Diversion of existing 220KV Mamidipally-Shivarampally &amp; 220KV Mamidipally-HIAL to
Shivarampally DC line for clearance on Hyderabad-Bengaluru NH-44 near Aramghar-
Shamshabad section (ii) Diversion of 132 KV Chandrayangutta-Jubilee Hills DC line for
clearance on Hyderabad-Bengaluru NH44 near Aramghar-Shamshabad section.</t>
  </si>
  <si>
    <t xml:space="preserve">1 No 132kV Bay at 132/33 kV Sub-Station </t>
  </si>
  <si>
    <t xml:space="preserve">1) Making LILO of 220KV SC line from 220KV SS Waddekothapally - 400/220 KV SS Jangoan to proposed 220/132/33kV SS Chinnamadur.
2)132KV DC/SC line from proposed 220/132/33KV SS Chinnamadur to existing 132/33KV SS Palakurthy. 
3)132KV DC/SC line from proposed 220/132/33KV SS Chinnamadur to existing 132/33KV SS Raghunathpally.
132KV DC/SC line from proposed 220/132/33KV SS Chinnamadur to existing 132/33KV SS Mothkur.  </t>
  </si>
  <si>
    <t xml:space="preserve">132 kV DC/SC line from loc 33-34 of existing new 132 kV DC/SC line of 132 kV SS Chippapally to 132/33 kV SS Domakonda </t>
  </si>
  <si>
    <t>132 kV 2nd Circuit from 132/33 kV SS Domakonda to 132/33 kV SS Biknur</t>
  </si>
  <si>
    <t>at 220/132/33kV SS Nagole- 2Nos and 
at GIS feeder Bays at 220/132kV GIS SS Osmania University-2Nos</t>
  </si>
  <si>
    <t>Making LILO of 220KV Shivarampally-Gachibowli OH Line to proposed 220/33KV GIS SS Nemalinagar 
i with 220KV 1200 Sq.mm UG cable.(3km)
ii.with OH line on 400 kV Multi circuit Monopole tower with CTT</t>
  </si>
  <si>
    <t>T.O.O (CE-Transmission) Ms.No.2172, Dated:07.01.2025 has been accorded for strengthening of 132 KV Gachibowli-RC Puram DC line by replacement of existing conductor with equivalent HTLS conductor for circuit-I by superseding the earlier issued T.O.O (CE-Construction) Ms. No.713               Dated: 12:02.2020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</si>
</sst>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Red]#,##0.00"/>
    <numFmt numFmtId="165" formatCode="dd\.mm\.yyyy;@"/>
  </numFmts>
  <fonts count="21" x14ac:knownFonts="1">
    <font>
      <sz val="11"/>
      <color theme="1"/>
      <name val="Calibri"/>
      <family val="2"/>
      <scheme val="minor"/>
    </font>
    <font>
      <sz val="11"/>
      <color theme="1"/>
      <name val="Calibri"/>
      <family val="2"/>
      <scheme val="minor"/>
    </font>
    <font>
      <sz val="10"/>
      <color rgb="FF000000"/>
      <name val="Times New Roman"/>
      <family val="1"/>
    </font>
    <font>
      <b/>
      <sz val="12"/>
      <name val="Arial"/>
      <family val="2"/>
    </font>
    <font>
      <sz val="10"/>
      <color rgb="FF000000"/>
      <name val="Times New Roman"/>
      <family val="1"/>
    </font>
    <font>
      <sz val="11"/>
      <name val="Arial"/>
      <family val="2"/>
    </font>
    <font>
      <sz val="10"/>
      <name val="Arial"/>
      <family val="2"/>
    </font>
    <font>
      <b/>
      <sz val="11"/>
      <name val="Arial"/>
      <family val="2"/>
    </font>
    <font>
      <b/>
      <sz val="11"/>
      <color theme="1"/>
      <name val="Arial"/>
      <family val="2"/>
    </font>
    <font>
      <b/>
      <sz val="11"/>
      <name val="Arial Narrow"/>
      <family val="2"/>
    </font>
    <font>
      <sz val="11"/>
      <color theme="1"/>
      <name val="Arial Narrow"/>
      <family val="2"/>
    </font>
    <font>
      <sz val="12"/>
      <name val="Arial"/>
      <family val="2"/>
    </font>
    <font>
      <sz val="13"/>
      <color theme="1"/>
      <name val="Calibri"/>
      <family val="2"/>
      <scheme val="minor"/>
    </font>
    <font>
      <sz val="9"/>
      <color theme="1"/>
      <name val="Arial"/>
      <family val="2"/>
    </font>
    <font>
      <sz val="11"/>
      <color theme="1"/>
      <name val="Arial"/>
      <family val="2"/>
    </font>
    <font>
      <sz val="12"/>
      <color theme="1"/>
      <name val="Arial"/>
      <family val="2"/>
    </font>
    <font>
      <vertAlign val="superscript"/>
      <sz val="12"/>
      <color rgb="FF000000"/>
      <name val="Arial"/>
      <family val="2"/>
    </font>
    <font>
      <sz val="12"/>
      <color rgb="FF000000"/>
      <name val="Arial"/>
      <family val="2"/>
    </font>
    <font>
      <sz val="12"/>
      <color theme="1"/>
      <name val="Calibri"/>
      <family val="2"/>
      <scheme val="minor"/>
    </font>
    <font>
      <b/>
      <sz val="12"/>
      <color theme="1"/>
      <name val="Arial"/>
      <family val="2"/>
    </font>
    <font>
      <b/>
      <sz val="14"/>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2" fillId="0" borderId="0"/>
    <xf numFmtId="9" fontId="4" fillId="0" borderId="0" applyFont="0" applyFill="0" applyBorder="0" applyAlignment="0" applyProtection="0"/>
    <xf numFmtId="0" fontId="6" fillId="0" borderId="0"/>
    <xf numFmtId="165" fontId="1" fillId="0" borderId="0" applyFont="0" applyFill="0" applyBorder="0" applyAlignment="0" applyProtection="0"/>
    <xf numFmtId="0" fontId="1" fillId="0" borderId="0"/>
    <xf numFmtId="0" fontId="6" fillId="0" borderId="0"/>
    <xf numFmtId="0" fontId="6" fillId="0" borderId="0"/>
    <xf numFmtId="0" fontId="1" fillId="0" borderId="0"/>
  </cellStyleXfs>
  <cellXfs count="242">
    <xf numFmtId="0" fontId="0" fillId="0" borderId="0" xfId="0"/>
    <xf numFmtId="0" fontId="0" fillId="0" borderId="0" xfId="0" applyAlignment="1">
      <alignment vertical="top"/>
    </xf>
    <xf numFmtId="0" fontId="0" fillId="0" borderId="0" xfId="0"/>
    <xf numFmtId="0" fontId="7" fillId="2" borderId="0" xfId="0" applyFont="1" applyFill="1" applyBorder="1" applyAlignment="1">
      <alignment horizontal="center" vertical="top" wrapText="1"/>
    </xf>
    <xf numFmtId="0" fontId="5"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9" fillId="2" borderId="2" xfId="0" applyFont="1" applyFill="1" applyBorder="1" applyAlignment="1">
      <alignment horizontal="center" vertical="top" wrapText="1"/>
    </xf>
    <xf numFmtId="0" fontId="10" fillId="0" borderId="0" xfId="0" applyFont="1" applyAlignment="1">
      <alignment vertical="top"/>
    </xf>
    <xf numFmtId="0" fontId="3" fillId="2" borderId="1" xfId="0" applyFont="1" applyFill="1" applyBorder="1" applyAlignment="1">
      <alignment horizontal="center" vertical="top" wrapText="1"/>
    </xf>
    <xf numFmtId="0" fontId="8" fillId="0" borderId="0" xfId="0" applyFont="1"/>
    <xf numFmtId="0" fontId="7" fillId="0" borderId="2" xfId="0" applyFont="1" applyFill="1" applyBorder="1" applyAlignment="1">
      <alignment horizontal="center" vertical="center" wrapText="1"/>
    </xf>
    <xf numFmtId="0" fontId="3" fillId="2" borderId="0" xfId="0" applyFont="1" applyFill="1" applyBorder="1" applyAlignment="1">
      <alignment horizontal="center" vertical="top" wrapText="1"/>
    </xf>
    <xf numFmtId="0" fontId="5" fillId="2" borderId="2" xfId="0" applyFont="1" applyFill="1" applyBorder="1" applyAlignment="1">
      <alignment horizontal="center" vertical="center" wrapText="1"/>
    </xf>
    <xf numFmtId="0" fontId="7" fillId="2" borderId="0" xfId="0" applyFont="1" applyFill="1" applyBorder="1" applyAlignment="1">
      <alignment horizontal="center" vertical="top" wrapText="1"/>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4" xfId="0" applyFont="1" applyFill="1" applyBorder="1" applyAlignment="1">
      <alignment horizontal="center" vertical="top" wrapText="1"/>
    </xf>
    <xf numFmtId="0" fontId="8" fillId="0" borderId="3"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3" xfId="0" applyFont="1" applyBorder="1" applyAlignment="1">
      <alignment horizontal="center" vertical="center"/>
    </xf>
    <xf numFmtId="0" fontId="14" fillId="2" borderId="2" xfId="0" applyFont="1" applyFill="1" applyBorder="1" applyAlignment="1">
      <alignment horizontal="center" vertical="center"/>
    </xf>
    <xf numFmtId="0" fontId="0" fillId="0" borderId="2" xfId="0" applyBorder="1"/>
    <xf numFmtId="0" fontId="8" fillId="0" borderId="2" xfId="0" applyFont="1" applyBorder="1"/>
    <xf numFmtId="0" fontId="11" fillId="2" borderId="2" xfId="0" applyFont="1" applyFill="1" applyBorder="1" applyAlignment="1">
      <alignment horizontal="center" vertical="center" wrapText="1"/>
    </xf>
    <xf numFmtId="0" fontId="11" fillId="2" borderId="2" xfId="0" applyFont="1" applyFill="1" applyBorder="1" applyAlignment="1">
      <alignment horizontal="justify" vertical="top" wrapText="1"/>
    </xf>
    <xf numFmtId="0" fontId="15" fillId="2" borderId="2" xfId="0" applyFont="1" applyFill="1" applyBorder="1" applyAlignment="1">
      <alignment horizontal="center" vertical="center"/>
    </xf>
    <xf numFmtId="17" fontId="11" fillId="0" borderId="2" xfId="0" applyNumberFormat="1" applyFont="1" applyFill="1" applyBorder="1" applyAlignment="1">
      <alignment horizontal="center" vertical="center" wrapText="1"/>
    </xf>
    <xf numFmtId="0" fontId="15" fillId="0" borderId="2" xfId="0" applyFont="1" applyBorder="1" applyAlignment="1">
      <alignment horizontal="center" vertical="top" wrapText="1"/>
    </xf>
    <xf numFmtId="0" fontId="15" fillId="2" borderId="2" xfId="0" applyFont="1" applyFill="1" applyBorder="1" applyAlignment="1">
      <alignment horizontal="center" vertical="top" wrapText="1"/>
    </xf>
    <xf numFmtId="2" fontId="15" fillId="2" borderId="2" xfId="0" applyNumberFormat="1" applyFont="1" applyFill="1" applyBorder="1" applyAlignment="1">
      <alignment horizontal="center" vertical="center"/>
    </xf>
    <xf numFmtId="164" fontId="11"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vertical="center"/>
    </xf>
    <xf numFmtId="2" fontId="8" fillId="0" borderId="0" xfId="0" applyNumberFormat="1" applyFont="1"/>
    <xf numFmtId="0" fontId="3" fillId="2" borderId="0" xfId="0" applyFont="1" applyFill="1" applyBorder="1" applyAlignment="1">
      <alignment horizontal="center" vertical="top" wrapText="1"/>
    </xf>
    <xf numFmtId="2" fontId="14" fillId="0" borderId="2" xfId="0" applyNumberFormat="1" applyFont="1" applyBorder="1" applyAlignment="1">
      <alignment horizontal="center" vertical="center" wrapText="1"/>
    </xf>
    <xf numFmtId="0" fontId="14" fillId="0" borderId="2" xfId="0" applyFont="1" applyBorder="1"/>
    <xf numFmtId="0" fontId="11" fillId="0" borderId="2" xfId="0" applyFont="1" applyFill="1" applyBorder="1" applyAlignment="1">
      <alignment horizontal="left" vertical="center"/>
    </xf>
    <xf numFmtId="0" fontId="11" fillId="0" borderId="2" xfId="0" applyFont="1" applyFill="1" applyBorder="1" applyAlignment="1">
      <alignment horizontal="left" vertical="center" wrapText="1"/>
    </xf>
    <xf numFmtId="164" fontId="11" fillId="2" borderId="2" xfId="0" applyNumberFormat="1" applyFont="1" applyFill="1" applyBorder="1" applyAlignment="1">
      <alignment horizontal="center" vertical="center" wrapText="1"/>
    </xf>
    <xf numFmtId="0" fontId="11" fillId="2" borderId="2" xfId="0" quotePrefix="1" applyFont="1" applyFill="1" applyBorder="1" applyAlignment="1">
      <alignment horizontal="center" vertical="center" wrapText="1"/>
    </xf>
    <xf numFmtId="0" fontId="15" fillId="0" borderId="2" xfId="0" applyFont="1" applyBorder="1"/>
    <xf numFmtId="0" fontId="3" fillId="2" borderId="2" xfId="0" applyFont="1" applyFill="1" applyBorder="1" applyAlignment="1">
      <alignment horizontal="center" vertical="top" wrapText="1"/>
    </xf>
    <xf numFmtId="2" fontId="7" fillId="0" borderId="2" xfId="0" applyNumberFormat="1" applyFont="1" applyFill="1" applyBorder="1" applyAlignment="1">
      <alignment horizontal="center" vertical="center" wrapText="1"/>
    </xf>
    <xf numFmtId="2" fontId="7" fillId="2" borderId="2" xfId="0" applyNumberFormat="1" applyFont="1" applyFill="1" applyBorder="1" applyAlignment="1">
      <alignment horizontal="center" vertical="center" wrapText="1"/>
    </xf>
    <xf numFmtId="2" fontId="14" fillId="0" borderId="2" xfId="0" applyNumberFormat="1" applyFont="1" applyBorder="1"/>
    <xf numFmtId="2" fontId="8" fillId="0" borderId="2" xfId="0" applyNumberFormat="1" applyFont="1" applyBorder="1"/>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2" borderId="2" xfId="0" applyFont="1" applyFill="1" applyBorder="1" applyAlignment="1">
      <alignment horizontal="center" vertical="center" wrapText="1"/>
    </xf>
    <xf numFmtId="0" fontId="15" fillId="2" borderId="2" xfId="0" applyFont="1" applyFill="1" applyBorder="1"/>
    <xf numFmtId="0" fontId="8" fillId="2" borderId="2" xfId="0" applyFont="1" applyFill="1" applyBorder="1"/>
    <xf numFmtId="0" fontId="14" fillId="2" borderId="2" xfId="0" applyFont="1" applyFill="1" applyBorder="1"/>
    <xf numFmtId="0" fontId="0" fillId="2" borderId="2" xfId="0" applyFill="1" applyBorder="1"/>
    <xf numFmtId="0" fontId="0" fillId="2" borderId="0" xfId="0" applyFill="1"/>
    <xf numFmtId="0" fontId="7" fillId="2" borderId="2" xfId="0" applyFont="1" applyFill="1" applyBorder="1" applyAlignment="1">
      <alignment horizontal="center" vertical="top" wrapText="1"/>
    </xf>
    <xf numFmtId="0" fontId="8" fillId="0" borderId="2" xfId="0" applyFont="1" applyBorder="1" applyAlignment="1">
      <alignment horizontal="center" vertical="center"/>
    </xf>
    <xf numFmtId="0" fontId="15"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2" fontId="15" fillId="0" borderId="2" xfId="0" applyNumberFormat="1" applyFont="1" applyBorder="1" applyAlignment="1">
      <alignment horizontal="center" vertical="center" wrapText="1"/>
    </xf>
    <xf numFmtId="0" fontId="3" fillId="2" borderId="2" xfId="0" applyFont="1" applyFill="1" applyBorder="1" applyAlignment="1">
      <alignment horizontal="center" vertical="center" wrapText="1"/>
    </xf>
    <xf numFmtId="0" fontId="18" fillId="0" borderId="2" xfId="0" applyFont="1" applyBorder="1"/>
    <xf numFmtId="0" fontId="19" fillId="0" borderId="2" xfId="0" applyFont="1" applyBorder="1"/>
    <xf numFmtId="0" fontId="15" fillId="0" borderId="2" xfId="0" applyFont="1" applyBorder="1" applyAlignment="1">
      <alignment vertical="center"/>
    </xf>
    <xf numFmtId="0" fontId="15" fillId="2" borderId="2" xfId="0" applyFont="1" applyFill="1" applyBorder="1" applyAlignment="1">
      <alignment vertical="center"/>
    </xf>
    <xf numFmtId="0" fontId="15" fillId="0" borderId="2" xfId="0" applyFont="1" applyBorder="1" applyAlignment="1">
      <alignment wrapText="1"/>
    </xf>
    <xf numFmtId="0" fontId="11" fillId="2" borderId="2" xfId="0" applyFont="1" applyFill="1" applyBorder="1" applyAlignment="1">
      <alignment horizontal="center" vertical="top" wrapText="1"/>
    </xf>
    <xf numFmtId="0" fontId="15" fillId="0" borderId="3" xfId="0" applyFont="1" applyBorder="1" applyAlignment="1">
      <alignment horizontal="center" vertical="center" wrapText="1"/>
    </xf>
    <xf numFmtId="2" fontId="15" fillId="0" borderId="3" xfId="0" applyNumberFormat="1" applyFont="1" applyBorder="1" applyAlignment="1">
      <alignment horizontal="center" vertical="center" wrapText="1"/>
    </xf>
    <xf numFmtId="0" fontId="19" fillId="2" borderId="2" xfId="0" applyFont="1" applyFill="1" applyBorder="1"/>
    <xf numFmtId="0" fontId="8" fillId="0" borderId="2" xfId="0" applyFont="1" applyBorder="1" applyAlignment="1">
      <alignment horizontal="center" vertical="center"/>
    </xf>
    <xf numFmtId="2" fontId="8" fillId="0" borderId="2" xfId="0" applyNumberFormat="1" applyFont="1" applyFill="1" applyBorder="1" applyAlignment="1">
      <alignment horizontal="center" vertical="center"/>
    </xf>
    <xf numFmtId="0" fontId="15" fillId="0" borderId="2" xfId="0" applyFont="1" applyBorder="1" applyAlignment="1">
      <alignment horizontal="left" vertical="center"/>
    </xf>
    <xf numFmtId="0" fontId="15" fillId="0" borderId="2" xfId="0" applyFont="1" applyBorder="1" applyAlignment="1">
      <alignment horizontal="left" vertical="center" wrapText="1"/>
    </xf>
    <xf numFmtId="0" fontId="11" fillId="2" borderId="2"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1" fillId="2" borderId="2" xfId="0" applyFont="1" applyFill="1" applyBorder="1" applyAlignment="1">
      <alignment horizontal="left" vertical="top" wrapText="1"/>
    </xf>
    <xf numFmtId="0" fontId="17" fillId="0" borderId="2" xfId="0" applyFont="1" applyBorder="1" applyAlignment="1">
      <alignment horizontal="left" vertical="center" wrapText="1"/>
    </xf>
    <xf numFmtId="0" fontId="0" fillId="0" borderId="2" xfId="0" applyBorder="1" applyAlignment="1">
      <alignment wrapText="1"/>
    </xf>
    <xf numFmtId="0" fontId="8" fillId="0" borderId="2" xfId="0" applyFont="1" applyBorder="1" applyAlignment="1">
      <alignment horizontal="center" vertical="center" wrapText="1"/>
    </xf>
    <xf numFmtId="0" fontId="8" fillId="0" borderId="2" xfId="0" applyFont="1" applyFill="1" applyBorder="1" applyAlignment="1">
      <alignment horizontal="center" vertical="center"/>
    </xf>
    <xf numFmtId="0" fontId="3" fillId="0" borderId="2" xfId="0" applyFont="1" applyFill="1" applyBorder="1" applyAlignment="1">
      <alignment horizontal="left" vertical="center" wrapText="1"/>
    </xf>
    <xf numFmtId="2" fontId="5" fillId="0" borderId="2" xfId="0" applyNumberFormat="1" applyFont="1" applyFill="1" applyBorder="1" applyAlignment="1">
      <alignment horizontal="center" vertical="center" wrapText="1"/>
    </xf>
    <xf numFmtId="2" fontId="5" fillId="2" borderId="2" xfId="0" applyNumberFormat="1" applyFont="1" applyFill="1" applyBorder="1" applyAlignment="1">
      <alignment horizontal="center" vertical="center" wrapText="1"/>
    </xf>
    <xf numFmtId="2" fontId="8" fillId="0" borderId="2" xfId="0" applyNumberFormat="1" applyFont="1" applyBorder="1" applyAlignment="1">
      <alignment vertical="center"/>
    </xf>
    <xf numFmtId="0" fontId="15" fillId="0" borderId="0" xfId="0" applyFont="1" applyAlignment="1">
      <alignment horizontal="center" vertical="center"/>
    </xf>
    <xf numFmtId="0" fontId="15" fillId="0" borderId="0" xfId="0" applyFont="1" applyAlignment="1">
      <alignment horizontal="center" vertical="center" wrapText="1"/>
    </xf>
    <xf numFmtId="0" fontId="15" fillId="2" borderId="0" xfId="0" applyFont="1" applyFill="1" applyAlignment="1">
      <alignment horizontal="center" vertical="center"/>
    </xf>
    <xf numFmtId="164" fontId="11" fillId="2" borderId="5" xfId="0" applyNumberFormat="1" applyFont="1" applyFill="1" applyBorder="1" applyAlignment="1">
      <alignment horizontal="center" vertical="center" wrapText="1"/>
    </xf>
    <xf numFmtId="0" fontId="11" fillId="0" borderId="2" xfId="0" applyFont="1" applyFill="1" applyBorder="1" applyAlignment="1">
      <alignment horizontal="center" vertical="center"/>
    </xf>
    <xf numFmtId="164" fontId="11" fillId="0" borderId="5" xfId="0" quotePrefix="1" applyNumberFormat="1" applyFont="1" applyFill="1" applyBorder="1" applyAlignment="1">
      <alignment horizontal="center" vertical="center" wrapText="1"/>
    </xf>
    <xf numFmtId="17" fontId="5" fillId="2" borderId="2" xfId="0" applyNumberFormat="1" applyFont="1" applyFill="1" applyBorder="1" applyAlignment="1">
      <alignment horizontal="center" vertical="center" wrapText="1"/>
    </xf>
    <xf numFmtId="164" fontId="11" fillId="2" borderId="2" xfId="0" applyNumberFormat="1" applyFont="1" applyFill="1" applyBorder="1" applyAlignment="1">
      <alignment horizontal="center" vertical="center"/>
    </xf>
    <xf numFmtId="164" fontId="11" fillId="0" borderId="5" xfId="0" applyNumberFormat="1"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5" fillId="0" borderId="5" xfId="0" applyFont="1" applyBorder="1" applyAlignment="1">
      <alignment horizontal="center" vertical="center" wrapText="1"/>
    </xf>
    <xf numFmtId="2" fontId="15" fillId="0" borderId="5" xfId="0" applyNumberFormat="1" applyFont="1" applyBorder="1" applyAlignment="1">
      <alignment horizontal="center" vertical="center" wrapText="1"/>
    </xf>
    <xf numFmtId="0" fontId="11" fillId="2" borderId="4" xfId="0" applyFont="1" applyFill="1" applyBorder="1" applyAlignment="1">
      <alignment horizontal="center" vertical="center" wrapText="1"/>
    </xf>
    <xf numFmtId="17" fontId="11" fillId="2" borderId="4" xfId="0" applyNumberFormat="1" applyFont="1" applyFill="1" applyBorder="1" applyAlignment="1">
      <alignment horizontal="center" vertical="center" wrapText="1"/>
    </xf>
    <xf numFmtId="0" fontId="17" fillId="2"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17" fontId="11" fillId="2" borderId="2" xfId="0" applyNumberFormat="1" applyFont="1" applyFill="1" applyBorder="1" applyAlignment="1">
      <alignment horizontal="center" vertical="center" wrapText="1"/>
    </xf>
    <xf numFmtId="2" fontId="15" fillId="0" borderId="2" xfId="0" applyNumberFormat="1" applyFont="1" applyBorder="1" applyAlignment="1">
      <alignment horizontal="center" vertical="center" wrapText="1"/>
    </xf>
    <xf numFmtId="2" fontId="15" fillId="0" borderId="2" xfId="0" applyNumberFormat="1" applyFont="1" applyBorder="1" applyAlignment="1">
      <alignment horizontal="center" vertical="center"/>
    </xf>
    <xf numFmtId="0" fontId="15" fillId="0" borderId="2" xfId="0" applyFont="1" applyBorder="1" applyAlignment="1">
      <alignment horizontal="center" vertical="center"/>
    </xf>
    <xf numFmtId="0" fontId="15" fillId="0" borderId="2" xfId="0" applyFont="1" applyBorder="1" applyAlignment="1">
      <alignment horizontal="center" vertical="center" wrapText="1"/>
    </xf>
    <xf numFmtId="164" fontId="11"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5" xfId="0" applyFont="1" applyFill="1" applyBorder="1" applyAlignment="1">
      <alignment horizontal="center" vertical="center"/>
    </xf>
    <xf numFmtId="164" fontId="11" fillId="2" borderId="2" xfId="0" applyNumberFormat="1" applyFont="1" applyFill="1" applyBorder="1" applyAlignment="1">
      <alignment horizontal="center" vertical="center" wrapText="1"/>
    </xf>
    <xf numFmtId="2" fontId="15" fillId="0" borderId="3" xfId="0" applyNumberFormat="1" applyFont="1" applyFill="1" applyBorder="1" applyAlignment="1">
      <alignment horizontal="center" vertical="center"/>
    </xf>
    <xf numFmtId="0" fontId="15" fillId="0" borderId="0" xfId="0" applyFont="1" applyAlignment="1">
      <alignment vertical="top"/>
    </xf>
    <xf numFmtId="2" fontId="15" fillId="0" borderId="2" xfId="0" applyNumberFormat="1" applyFont="1" applyFill="1" applyBorder="1" applyAlignment="1">
      <alignment horizontal="center" vertical="center"/>
    </xf>
    <xf numFmtId="0" fontId="11" fillId="2" borderId="5" xfId="0" applyFont="1" applyFill="1" applyBorder="1" applyAlignment="1">
      <alignment horizontal="center" vertical="center"/>
    </xf>
    <xf numFmtId="2" fontId="11" fillId="2" borderId="2" xfId="0" applyNumberFormat="1" applyFont="1" applyFill="1" applyBorder="1" applyAlignment="1">
      <alignment horizontal="center" vertical="center" wrapText="1"/>
    </xf>
    <xf numFmtId="0" fontId="15" fillId="0" borderId="3" xfId="0" applyFont="1" applyBorder="1" applyAlignment="1">
      <alignment horizontal="center" vertical="center"/>
    </xf>
    <xf numFmtId="0" fontId="19" fillId="0" borderId="2" xfId="0" applyFont="1" applyBorder="1" applyAlignment="1">
      <alignment horizontal="center" vertical="center" wrapText="1"/>
    </xf>
    <xf numFmtId="2" fontId="19" fillId="0" borderId="2" xfId="0" applyNumberFormat="1" applyFont="1" applyBorder="1" applyAlignment="1">
      <alignment horizontal="center" vertical="center" wrapText="1"/>
    </xf>
    <xf numFmtId="0" fontId="11" fillId="0" borderId="2" xfId="1" applyFont="1" applyFill="1" applyBorder="1" applyAlignment="1">
      <alignment horizontal="center" vertical="center" wrapText="1"/>
    </xf>
    <xf numFmtId="164" fontId="11" fillId="2" borderId="3" xfId="0" applyNumberFormat="1" applyFont="1" applyFill="1" applyBorder="1" applyAlignment="1">
      <alignment horizontal="center" vertical="center" wrapText="1"/>
    </xf>
    <xf numFmtId="164" fontId="11" fillId="0" borderId="4" xfId="0" quotePrefix="1" applyNumberFormat="1" applyFont="1" applyFill="1" applyBorder="1" applyAlignment="1">
      <alignment horizontal="center" vertical="center" wrapText="1"/>
    </xf>
    <xf numFmtId="17" fontId="11" fillId="2" borderId="3" xfId="0" applyNumberFormat="1" applyFont="1" applyFill="1" applyBorder="1" applyAlignment="1">
      <alignment horizontal="center" vertical="center" wrapText="1"/>
    </xf>
    <xf numFmtId="17" fontId="11" fillId="2" borderId="5" xfId="0" applyNumberFormat="1" applyFont="1" applyFill="1" applyBorder="1" applyAlignment="1">
      <alignment horizontal="center" vertical="center" wrapText="1"/>
    </xf>
    <xf numFmtId="17" fontId="11" fillId="0" borderId="2"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NumberFormat="1" applyFont="1" applyFill="1" applyBorder="1" applyAlignment="1">
      <alignment horizontal="center" vertical="center" wrapText="1"/>
    </xf>
    <xf numFmtId="0" fontId="5" fillId="2" borderId="2" xfId="0" applyFont="1" applyFill="1" applyBorder="1" applyAlignment="1">
      <alignment vertical="top" wrapText="1"/>
    </xf>
    <xf numFmtId="0" fontId="14" fillId="0" borderId="2" xfId="0" applyFont="1" applyFill="1" applyBorder="1" applyAlignment="1">
      <alignment horizontal="center" vertical="center"/>
    </xf>
    <xf numFmtId="17" fontId="14" fillId="0" borderId="2" xfId="0" applyNumberFormat="1" applyFont="1" applyFill="1" applyBorder="1" applyAlignment="1">
      <alignment horizontal="center" vertical="center" wrapText="1"/>
    </xf>
    <xf numFmtId="2" fontId="15" fillId="0" borderId="2" xfId="0" applyNumberFormat="1" applyFont="1" applyBorder="1" applyAlignment="1">
      <alignment horizontal="center" vertical="center" wrapText="1"/>
    </xf>
    <xf numFmtId="0" fontId="15" fillId="0" borderId="2" xfId="0" applyFont="1" applyBorder="1" applyAlignment="1">
      <alignment horizontal="center" vertical="center"/>
    </xf>
    <xf numFmtId="0" fontId="15" fillId="0" borderId="2" xfId="0" applyFont="1" applyBorder="1" applyAlignment="1">
      <alignment horizontal="center" vertical="center" wrapText="1"/>
    </xf>
    <xf numFmtId="0" fontId="15" fillId="0" borderId="5" xfId="0" applyFont="1" applyBorder="1" applyAlignment="1">
      <alignment horizontal="center" vertical="center" wrapText="1"/>
    </xf>
    <xf numFmtId="2" fontId="15" fillId="0" borderId="5" xfId="0" applyNumberFormat="1" applyFont="1" applyBorder="1" applyAlignment="1">
      <alignment horizontal="center" vertical="center" wrapText="1"/>
    </xf>
    <xf numFmtId="164" fontId="11" fillId="2" borderId="2" xfId="0" applyNumberFormat="1" applyFont="1" applyFill="1" applyBorder="1" applyAlignment="1">
      <alignment horizontal="center" vertical="center" wrapText="1"/>
    </xf>
    <xf numFmtId="0" fontId="11" fillId="0" borderId="5" xfId="0" applyFont="1" applyFill="1" applyBorder="1" applyAlignment="1">
      <alignment horizontal="center" vertical="center"/>
    </xf>
    <xf numFmtId="0" fontId="11" fillId="2" borderId="3" xfId="0" applyFont="1" applyFill="1" applyBorder="1" applyAlignment="1">
      <alignment horizontal="left" vertical="center" wrapText="1"/>
    </xf>
    <xf numFmtId="0" fontId="11" fillId="2" borderId="3" xfId="0" applyFont="1" applyFill="1" applyBorder="1" applyAlignment="1">
      <alignment horizontal="center" vertical="center" wrapText="1"/>
    </xf>
    <xf numFmtId="164" fontId="11" fillId="2" borderId="3" xfId="0" applyNumberFormat="1" applyFont="1" applyFill="1" applyBorder="1" applyAlignment="1">
      <alignment horizontal="center" vertical="center" wrapText="1"/>
    </xf>
    <xf numFmtId="17" fontId="11" fillId="2" borderId="3" xfId="0" applyNumberFormat="1"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2" fontId="15" fillId="0" borderId="4" xfId="0" applyNumberFormat="1" applyFont="1" applyFill="1" applyBorder="1" applyAlignment="1">
      <alignment horizontal="center" vertical="center"/>
    </xf>
    <xf numFmtId="0" fontId="15" fillId="0" borderId="5" xfId="0" applyFont="1" applyBorder="1" applyAlignment="1">
      <alignment horizontal="center" vertical="center"/>
    </xf>
    <xf numFmtId="2" fontId="15" fillId="0" borderId="5" xfId="0" applyNumberFormat="1" applyFont="1" applyFill="1" applyBorder="1" applyAlignment="1">
      <alignment horizontal="center" vertical="center"/>
    </xf>
    <xf numFmtId="0" fontId="15" fillId="0" borderId="0" xfId="0" applyFont="1" applyAlignment="1">
      <alignment horizontal="center" vertical="top"/>
    </xf>
    <xf numFmtId="0" fontId="15" fillId="0" borderId="0" xfId="0" applyFont="1" applyAlignment="1">
      <alignment horizontal="justify" vertical="center"/>
    </xf>
    <xf numFmtId="0" fontId="18" fillId="0" borderId="2" xfId="0" applyFont="1" applyBorder="1" applyAlignment="1">
      <alignment vertical="center" wrapText="1"/>
    </xf>
    <xf numFmtId="0" fontId="19" fillId="0" borderId="2" xfId="0" applyFont="1" applyBorder="1" applyAlignment="1">
      <alignment horizontal="right" vertical="center"/>
    </xf>
    <xf numFmtId="0" fontId="11" fillId="0" borderId="2" xfId="0" applyFont="1" applyBorder="1" applyAlignment="1">
      <alignment horizontal="center" vertical="center" wrapText="1"/>
    </xf>
    <xf numFmtId="0" fontId="15" fillId="2" borderId="2" xfId="0" applyFont="1" applyFill="1" applyBorder="1" applyAlignment="1">
      <alignment horizontal="justify" vertical="top" wrapText="1"/>
    </xf>
    <xf numFmtId="2" fontId="15" fillId="0" borderId="2" xfId="0" applyNumberFormat="1" applyFont="1" applyBorder="1" applyAlignment="1">
      <alignment horizontal="center" vertical="center" wrapText="1"/>
    </xf>
    <xf numFmtId="2" fontId="15" fillId="0" borderId="2" xfId="0" applyNumberFormat="1" applyFont="1" applyBorder="1" applyAlignment="1">
      <alignment horizontal="center" vertical="center"/>
    </xf>
    <xf numFmtId="0" fontId="15" fillId="0" borderId="2" xfId="0" applyFont="1" applyBorder="1" applyAlignment="1">
      <alignment horizontal="center" vertical="center" wrapText="1"/>
    </xf>
    <xf numFmtId="0" fontId="14" fillId="0" borderId="2" xfId="0" applyFont="1" applyBorder="1" applyAlignment="1">
      <alignment horizontal="center" vertical="center"/>
    </xf>
    <xf numFmtId="0" fontId="7"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164" fontId="11" fillId="2" borderId="2" xfId="0" applyNumberFormat="1" applyFont="1" applyFill="1" applyBorder="1" applyAlignment="1">
      <alignment horizontal="center" vertical="center"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12" fillId="0" borderId="0" xfId="0" applyFont="1" applyAlignment="1">
      <alignment horizontal="center"/>
    </xf>
    <xf numFmtId="0" fontId="3" fillId="2" borderId="0" xfId="0" applyFont="1" applyFill="1" applyBorder="1" applyAlignment="1">
      <alignment horizontal="center" vertical="top" wrapText="1"/>
    </xf>
    <xf numFmtId="0" fontId="7"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8" fillId="0" borderId="2" xfId="0" applyFont="1" applyBorder="1" applyAlignment="1">
      <alignment horizontal="center" vertical="center"/>
    </xf>
    <xf numFmtId="0" fontId="14" fillId="0" borderId="2" xfId="0" applyFont="1" applyBorder="1" applyAlignment="1">
      <alignment horizontal="center"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3"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2" fontId="15" fillId="0" borderId="2" xfId="0" applyNumberFormat="1" applyFont="1" applyBorder="1" applyAlignment="1">
      <alignment horizontal="center" vertical="center" wrapText="1"/>
    </xf>
    <xf numFmtId="2" fontId="15" fillId="0" borderId="2" xfId="0" applyNumberFormat="1" applyFont="1" applyBorder="1" applyAlignment="1">
      <alignment horizontal="center" vertical="center"/>
    </xf>
    <xf numFmtId="0" fontId="3" fillId="2" borderId="5" xfId="0" applyFont="1" applyFill="1" applyBorder="1" applyAlignment="1">
      <alignment horizontal="center" vertical="top"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1" fillId="2" borderId="3" xfId="0" applyFont="1" applyFill="1" applyBorder="1" applyAlignment="1">
      <alignment horizontal="center" vertical="center" wrapText="1"/>
    </xf>
    <xf numFmtId="0" fontId="11" fillId="2" borderId="5" xfId="0" applyFont="1" applyFill="1" applyBorder="1" applyAlignment="1">
      <alignment horizontal="center" vertical="center" wrapText="1"/>
    </xf>
    <xf numFmtId="17" fontId="11" fillId="2" borderId="3" xfId="0" applyNumberFormat="1" applyFont="1" applyFill="1" applyBorder="1" applyAlignment="1">
      <alignment horizontal="center" vertical="center" wrapText="1"/>
    </xf>
    <xf numFmtId="17" fontId="11" fillId="2" borderId="5" xfId="0" applyNumberFormat="1" applyFont="1" applyFill="1" applyBorder="1" applyAlignment="1">
      <alignment horizontal="center" vertical="center" wrapText="1"/>
    </xf>
    <xf numFmtId="164" fontId="11" fillId="2" borderId="6" xfId="0" applyNumberFormat="1" applyFont="1" applyFill="1" applyBorder="1" applyAlignment="1">
      <alignment horizontal="center" vertical="center" wrapText="1"/>
    </xf>
    <xf numFmtId="164" fontId="11" fillId="2" borderId="7" xfId="0" applyNumberFormat="1"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5" xfId="0" applyFont="1" applyFill="1" applyBorder="1" applyAlignment="1">
      <alignment horizontal="center" vertical="center" wrapText="1"/>
    </xf>
    <xf numFmtId="164" fontId="11" fillId="2" borderId="9" xfId="0" applyNumberFormat="1" applyFont="1" applyFill="1" applyBorder="1" applyAlignment="1">
      <alignment horizontal="center" vertical="top" wrapText="1"/>
    </xf>
    <xf numFmtId="164" fontId="11" fillId="2" borderId="10" xfId="0" applyNumberFormat="1" applyFont="1" applyFill="1" applyBorder="1" applyAlignment="1">
      <alignment horizontal="center" vertical="top" wrapText="1"/>
    </xf>
    <xf numFmtId="164" fontId="11" fillId="2" borderId="3" xfId="0" applyNumberFormat="1" applyFont="1" applyFill="1" applyBorder="1" applyAlignment="1">
      <alignment horizontal="center" vertical="center" wrapText="1"/>
    </xf>
    <xf numFmtId="164" fontId="11" fillId="2" borderId="5" xfId="0" applyNumberFormat="1" applyFont="1" applyFill="1" applyBorder="1" applyAlignment="1">
      <alignment horizontal="center" vertical="center" wrapText="1"/>
    </xf>
    <xf numFmtId="164" fontId="11" fillId="2" borderId="9" xfId="0" applyNumberFormat="1" applyFont="1" applyFill="1" applyBorder="1" applyAlignment="1">
      <alignment horizontal="center" vertical="center" wrapText="1"/>
    </xf>
    <xf numFmtId="164" fontId="11" fillId="2" borderId="10" xfId="0" applyNumberFormat="1" applyFont="1" applyFill="1" applyBorder="1" applyAlignment="1">
      <alignment horizontal="center" vertical="center" wrapText="1"/>
    </xf>
    <xf numFmtId="164" fontId="11" fillId="2" borderId="2"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5" xfId="0" applyBorder="1" applyAlignment="1">
      <alignment horizontal="center" wrapText="1"/>
    </xf>
    <xf numFmtId="0" fontId="0" fillId="0" borderId="2" xfId="0" applyBorder="1" applyAlignment="1">
      <alignment horizontal="center" vertical="center" wrapText="1"/>
    </xf>
    <xf numFmtId="0" fontId="11" fillId="0" borderId="3" xfId="0" applyFont="1" applyFill="1" applyBorder="1" applyAlignment="1">
      <alignment horizontal="center" vertical="center"/>
    </xf>
    <xf numFmtId="0" fontId="11" fillId="0" borderId="5" xfId="0" applyFont="1" applyFill="1" applyBorder="1" applyAlignment="1">
      <alignment horizontal="center" vertical="center"/>
    </xf>
    <xf numFmtId="0" fontId="15" fillId="2" borderId="2"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2" fontId="15" fillId="0" borderId="3" xfId="0" applyNumberFormat="1" applyFont="1" applyBorder="1" applyAlignment="1">
      <alignment horizontal="center" vertical="center" wrapText="1"/>
    </xf>
    <xf numFmtId="2" fontId="15" fillId="0" borderId="4" xfId="0" applyNumberFormat="1" applyFont="1" applyBorder="1" applyAlignment="1">
      <alignment horizontal="center" vertical="center" wrapText="1"/>
    </xf>
    <xf numFmtId="2" fontId="15" fillId="0" borderId="5" xfId="0" applyNumberFormat="1" applyFont="1" applyBorder="1" applyAlignment="1">
      <alignment horizontal="center" vertical="center" wrapText="1"/>
    </xf>
    <xf numFmtId="2" fontId="15" fillId="0" borderId="3" xfId="0" applyNumberFormat="1" applyFont="1" applyBorder="1" applyAlignment="1">
      <alignment horizontal="center" vertical="center"/>
    </xf>
    <xf numFmtId="2" fontId="15" fillId="0" borderId="4" xfId="0" applyNumberFormat="1" applyFont="1" applyBorder="1" applyAlignment="1">
      <alignment horizontal="center" vertical="center"/>
    </xf>
    <xf numFmtId="2" fontId="15" fillId="0" borderId="5" xfId="0" applyNumberFormat="1" applyFont="1" applyBorder="1" applyAlignment="1">
      <alignment horizontal="center" vertical="center"/>
    </xf>
    <xf numFmtId="0" fontId="11" fillId="0" borderId="4" xfId="0" applyFont="1" applyFill="1" applyBorder="1" applyAlignment="1">
      <alignment horizontal="center" vertical="center"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2" fontId="15" fillId="0" borderId="3" xfId="0" applyNumberFormat="1" applyFont="1" applyFill="1" applyBorder="1" applyAlignment="1">
      <alignment horizontal="center" vertical="center"/>
    </xf>
    <xf numFmtId="2" fontId="15" fillId="0" borderId="5" xfId="0" applyNumberFormat="1" applyFont="1" applyFill="1" applyBorder="1" applyAlignment="1">
      <alignment horizontal="center" vertical="center"/>
    </xf>
    <xf numFmtId="0" fontId="7" fillId="3" borderId="0" xfId="0" applyFont="1" applyFill="1" applyBorder="1" applyAlignment="1">
      <alignment horizontal="center" vertical="top" wrapText="1"/>
    </xf>
    <xf numFmtId="0" fontId="8" fillId="3" borderId="3" xfId="0" applyFont="1" applyFill="1" applyBorder="1" applyAlignment="1">
      <alignment horizontal="center" vertical="center"/>
    </xf>
    <xf numFmtId="0" fontId="9" fillId="3" borderId="2" xfId="0" applyFont="1" applyFill="1" applyBorder="1" applyAlignment="1">
      <alignment horizontal="center" vertical="top" wrapText="1"/>
    </xf>
    <xf numFmtId="2" fontId="15" fillId="3" borderId="2" xfId="0" applyNumberFormat="1" applyFont="1" applyFill="1" applyBorder="1" applyAlignment="1">
      <alignment horizontal="center" vertical="center"/>
    </xf>
    <xf numFmtId="2" fontId="15" fillId="3" borderId="2" xfId="0" applyNumberFormat="1" applyFont="1" applyFill="1" applyBorder="1" applyAlignment="1">
      <alignment horizontal="center" vertical="center" wrapText="1"/>
    </xf>
    <xf numFmtId="0" fontId="19" fillId="3" borderId="2" xfId="0" applyFont="1" applyFill="1" applyBorder="1"/>
    <xf numFmtId="0" fontId="19" fillId="3" borderId="2" xfId="0" applyFont="1" applyFill="1" applyBorder="1" applyAlignment="1">
      <alignment horizontal="right" vertical="center"/>
    </xf>
    <xf numFmtId="2" fontId="8" fillId="3" borderId="0" xfId="0" applyNumberFormat="1" applyFont="1" applyFill="1"/>
    <xf numFmtId="0" fontId="8" fillId="3" borderId="0" xfId="0" applyFont="1" applyFill="1"/>
    <xf numFmtId="2" fontId="19" fillId="3" borderId="0" xfId="0" applyNumberFormat="1" applyFont="1" applyFill="1"/>
    <xf numFmtId="0" fontId="20" fillId="3" borderId="2" xfId="0" applyFont="1" applyFill="1" applyBorder="1" applyAlignment="1">
      <alignment horizontal="left" vertical="center" wrapText="1"/>
    </xf>
  </cellXfs>
  <cellStyles count="9">
    <cellStyle name="Comma 2" xfId="4"/>
    <cellStyle name="Normal" xfId="0" builtinId="0"/>
    <cellStyle name="Normal 2" xfId="3"/>
    <cellStyle name="Normal 2 2" xfId="5"/>
    <cellStyle name="Normal 3" xfId="6"/>
    <cellStyle name="Normal 3 2" xfId="7"/>
    <cellStyle name="Normal 4" xfId="1"/>
    <cellStyle name="Normal 4 2" xfId="8"/>
    <cellStyle name="Percent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9"/>
  <sheetViews>
    <sheetView tabSelected="1" view="pageBreakPreview" zoomScale="60" zoomScaleNormal="55" workbookViewId="0">
      <pane xSplit="6" ySplit="7" topLeftCell="G8" activePane="bottomRight" state="frozen"/>
      <selection pane="topRight" activeCell="G1" sqref="G1"/>
      <selection pane="bottomLeft" activeCell="A8" sqref="A8"/>
      <selection pane="bottomRight" activeCell="H147" sqref="H147"/>
    </sheetView>
  </sheetViews>
  <sheetFormatPr defaultRowHeight="15" x14ac:dyDescent="0.25"/>
  <cols>
    <col min="1" max="1" width="10.28515625" style="2" customWidth="1"/>
    <col min="2" max="2" width="16.5703125" style="2" customWidth="1"/>
    <col min="3" max="3" width="36.85546875" style="2" customWidth="1"/>
    <col min="4" max="4" width="54.5703125" style="2" customWidth="1"/>
    <col min="5" max="5" width="13.28515625" style="2" customWidth="1"/>
    <col min="6" max="6" width="26.140625" style="2" customWidth="1"/>
    <col min="7" max="7" width="8.85546875" style="2" customWidth="1"/>
    <col min="8" max="8" width="21" style="2" customWidth="1"/>
    <col min="9" max="9" width="27" style="2" customWidth="1"/>
    <col min="10" max="10" width="8.42578125" style="2" customWidth="1"/>
    <col min="11" max="11" width="14.5703125" style="2" customWidth="1"/>
    <col min="12" max="12" width="10.140625" style="2" customWidth="1"/>
    <col min="13" max="13" width="8.140625" style="2" customWidth="1"/>
    <col min="14" max="14" width="15.85546875" style="2" customWidth="1"/>
    <col min="15" max="15" width="17.42578125" style="2" customWidth="1"/>
    <col min="16" max="16" width="22.42578125" style="2" customWidth="1"/>
    <col min="17" max="17" width="12.85546875" style="9" customWidth="1"/>
    <col min="18" max="18" width="16.42578125" style="9" customWidth="1"/>
    <col min="19" max="19" width="17.5703125" style="9" customWidth="1"/>
    <col min="20" max="20" width="11" style="9" customWidth="1"/>
    <col min="21" max="21" width="10.28515625" style="9" customWidth="1"/>
    <col min="22" max="22" width="11.28515625" style="9" customWidth="1"/>
    <col min="23" max="23" width="12.28515625" style="9" customWidth="1"/>
    <col min="24" max="24" width="12.5703125" style="9" customWidth="1"/>
    <col min="25" max="25" width="12" style="2" customWidth="1"/>
    <col min="26" max="16384" width="9.140625" style="2"/>
  </cols>
  <sheetData>
    <row r="1" spans="1:25" ht="17.25" x14ac:dyDescent="0.3">
      <c r="A1" s="168" t="s">
        <v>19</v>
      </c>
      <c r="B1" s="168"/>
      <c r="C1" s="168"/>
      <c r="D1" s="168"/>
      <c r="E1" s="168"/>
      <c r="F1" s="168"/>
      <c r="G1" s="168"/>
      <c r="H1" s="168"/>
      <c r="I1" s="168"/>
      <c r="J1" s="168"/>
      <c r="K1" s="168"/>
      <c r="L1" s="168"/>
      <c r="M1" s="168"/>
      <c r="N1" s="168"/>
      <c r="O1" s="168"/>
      <c r="P1" s="168"/>
      <c r="Q1" s="168"/>
      <c r="R1" s="168"/>
      <c r="S1" s="168"/>
      <c r="T1" s="168"/>
      <c r="U1" s="168"/>
      <c r="V1" s="168"/>
      <c r="W1" s="168"/>
      <c r="X1" s="168"/>
      <c r="Y1" s="168"/>
    </row>
    <row r="2" spans="1:25" ht="17.25" x14ac:dyDescent="0.3">
      <c r="A2" s="168" t="s">
        <v>24</v>
      </c>
      <c r="B2" s="168"/>
      <c r="C2" s="168"/>
      <c r="D2" s="168"/>
      <c r="E2" s="168"/>
      <c r="F2" s="168"/>
      <c r="G2" s="168"/>
      <c r="H2" s="168"/>
      <c r="I2" s="168"/>
      <c r="J2" s="168"/>
      <c r="K2" s="168"/>
      <c r="L2" s="168"/>
      <c r="M2" s="168"/>
      <c r="N2" s="168"/>
      <c r="O2" s="168"/>
      <c r="P2" s="168"/>
      <c r="Q2" s="168"/>
      <c r="R2" s="168"/>
      <c r="S2" s="168"/>
      <c r="T2" s="168"/>
      <c r="U2" s="168"/>
      <c r="V2" s="168"/>
      <c r="W2" s="168"/>
      <c r="X2" s="168"/>
      <c r="Y2" s="168"/>
    </row>
    <row r="3" spans="1:25" ht="24.75" customHeight="1" x14ac:dyDescent="0.25">
      <c r="A3" s="169" t="s">
        <v>26</v>
      </c>
      <c r="B3" s="169"/>
      <c r="C3" s="169"/>
      <c r="D3" s="169"/>
      <c r="E3" s="169"/>
      <c r="F3" s="169"/>
      <c r="G3" s="169"/>
      <c r="H3" s="169"/>
      <c r="I3" s="169"/>
      <c r="J3" s="169"/>
      <c r="K3" s="169"/>
      <c r="L3" s="169"/>
      <c r="M3" s="169"/>
      <c r="N3" s="169"/>
      <c r="O3" s="169"/>
      <c r="P3" s="169"/>
      <c r="Q3" s="169"/>
      <c r="R3" s="169"/>
      <c r="S3" s="169"/>
      <c r="T3" s="169"/>
      <c r="U3" s="169"/>
      <c r="V3" s="169"/>
      <c r="W3" s="169"/>
      <c r="X3" s="169"/>
      <c r="Y3" s="169"/>
    </row>
    <row r="4" spans="1:25" ht="15.75" customHeight="1" x14ac:dyDescent="0.25">
      <c r="A4" s="8"/>
      <c r="B4" s="11"/>
      <c r="C4" s="11"/>
      <c r="D4" s="14"/>
      <c r="E4" s="11"/>
      <c r="F4" s="8"/>
      <c r="G4" s="14"/>
      <c r="H4" s="11"/>
      <c r="I4" s="11"/>
      <c r="J4" s="15"/>
      <c r="K4" s="8"/>
      <c r="L4" s="8"/>
      <c r="M4" s="8"/>
      <c r="N4" s="11"/>
      <c r="O4" s="11"/>
      <c r="P4" s="37"/>
      <c r="Q4" s="3"/>
      <c r="R4" s="13"/>
      <c r="S4" s="13"/>
      <c r="T4" s="3"/>
      <c r="U4" s="3"/>
      <c r="V4" s="3"/>
      <c r="W4" s="3"/>
      <c r="X4" s="3"/>
      <c r="Y4" s="3"/>
    </row>
    <row r="5" spans="1:25" s="1" customFormat="1" ht="57.75" customHeight="1" x14ac:dyDescent="0.25">
      <c r="A5" s="170" t="s">
        <v>8</v>
      </c>
      <c r="B5" s="166" t="s">
        <v>23</v>
      </c>
      <c r="C5" s="166" t="s">
        <v>16</v>
      </c>
      <c r="D5" s="171" t="s">
        <v>27</v>
      </c>
      <c r="E5" s="166" t="s">
        <v>10</v>
      </c>
      <c r="F5" s="166" t="s">
        <v>11</v>
      </c>
      <c r="G5" s="166" t="s">
        <v>18</v>
      </c>
      <c r="H5" s="166" t="s">
        <v>12</v>
      </c>
      <c r="I5" s="166" t="s">
        <v>693</v>
      </c>
      <c r="J5" s="170" t="s">
        <v>13</v>
      </c>
      <c r="K5" s="170"/>
      <c r="L5" s="170"/>
      <c r="M5" s="170"/>
      <c r="N5" s="166" t="s">
        <v>14</v>
      </c>
      <c r="O5" s="166" t="s">
        <v>15</v>
      </c>
      <c r="P5" s="166" t="s">
        <v>348</v>
      </c>
      <c r="Q5" s="35" t="s">
        <v>21</v>
      </c>
      <c r="R5" s="33"/>
      <c r="S5" s="34"/>
      <c r="T5" s="33"/>
      <c r="U5" s="73"/>
      <c r="V5" s="73"/>
      <c r="W5" s="73"/>
      <c r="X5" s="33"/>
      <c r="Y5" s="216" t="s">
        <v>17</v>
      </c>
    </row>
    <row r="6" spans="1:25" s="1" customFormat="1" ht="87.75" customHeight="1" x14ac:dyDescent="0.25">
      <c r="A6" s="166"/>
      <c r="B6" s="167"/>
      <c r="C6" s="167"/>
      <c r="D6" s="172"/>
      <c r="E6" s="167"/>
      <c r="F6" s="167"/>
      <c r="G6" s="167"/>
      <c r="H6" s="167"/>
      <c r="I6" s="167"/>
      <c r="J6" s="16" t="s">
        <v>20</v>
      </c>
      <c r="K6" s="17" t="s">
        <v>9</v>
      </c>
      <c r="L6" s="17" t="s">
        <v>7</v>
      </c>
      <c r="M6" s="17" t="s">
        <v>6</v>
      </c>
      <c r="N6" s="167"/>
      <c r="O6" s="167"/>
      <c r="P6" s="167"/>
      <c r="Q6" s="19" t="s">
        <v>5</v>
      </c>
      <c r="R6" s="19" t="s">
        <v>270</v>
      </c>
      <c r="S6" s="19" t="s">
        <v>271</v>
      </c>
      <c r="T6" s="20" t="s">
        <v>28</v>
      </c>
      <c r="U6" s="20" t="s">
        <v>1</v>
      </c>
      <c r="V6" s="20" t="s">
        <v>2</v>
      </c>
      <c r="W6" s="20" t="s">
        <v>3</v>
      </c>
      <c r="X6" s="18" t="s">
        <v>0</v>
      </c>
      <c r="Y6" s="217"/>
    </row>
    <row r="7" spans="1:25" s="1" customFormat="1" ht="15.75" x14ac:dyDescent="0.25">
      <c r="A7" s="58"/>
      <c r="B7" s="58"/>
      <c r="C7" s="5" t="s">
        <v>365</v>
      </c>
      <c r="D7" s="45"/>
      <c r="E7" s="58"/>
      <c r="F7" s="58"/>
      <c r="G7" s="58"/>
      <c r="H7" s="58"/>
      <c r="I7" s="58"/>
      <c r="J7" s="58"/>
      <c r="K7" s="58"/>
      <c r="L7" s="58"/>
      <c r="M7" s="58"/>
      <c r="N7" s="58"/>
      <c r="O7" s="58"/>
      <c r="P7" s="58"/>
      <c r="Q7" s="82"/>
      <c r="R7" s="82"/>
      <c r="S7" s="82"/>
      <c r="T7" s="59"/>
      <c r="U7" s="59"/>
      <c r="V7" s="59"/>
      <c r="W7" s="59"/>
      <c r="X7" s="83"/>
      <c r="Y7" s="58"/>
    </row>
    <row r="8" spans="1:25" s="88" customFormat="1" ht="60.75" customHeight="1" x14ac:dyDescent="0.25">
      <c r="A8" s="104">
        <v>1</v>
      </c>
      <c r="B8" s="92" t="s">
        <v>179</v>
      </c>
      <c r="C8" s="32" t="s">
        <v>180</v>
      </c>
      <c r="D8" s="104" t="s">
        <v>383</v>
      </c>
      <c r="E8" s="104" t="s">
        <v>384</v>
      </c>
      <c r="F8" s="104" t="s">
        <v>385</v>
      </c>
      <c r="G8" s="104"/>
      <c r="H8" s="88" t="s">
        <v>386</v>
      </c>
      <c r="I8" s="110">
        <v>228.81</v>
      </c>
      <c r="J8" s="110"/>
      <c r="K8" s="104" t="s">
        <v>387</v>
      </c>
      <c r="L8" s="104">
        <v>210</v>
      </c>
      <c r="M8" s="104"/>
      <c r="N8" s="104" t="s">
        <v>347</v>
      </c>
      <c r="O8" s="104" t="s">
        <v>178</v>
      </c>
      <c r="P8" s="97" t="s">
        <v>349</v>
      </c>
      <c r="Q8" s="70">
        <v>0.03</v>
      </c>
      <c r="R8" s="71">
        <v>-5.8035400000000005E-4</v>
      </c>
      <c r="S8" s="71">
        <v>-5.8035400000000005E-4</v>
      </c>
      <c r="T8" s="115">
        <f>SUM(R8:S8)</f>
        <v>-1.1607080000000001E-3</v>
      </c>
      <c r="U8" s="120"/>
      <c r="V8" s="120"/>
      <c r="W8" s="120"/>
      <c r="X8" s="117"/>
      <c r="Y8" s="104"/>
    </row>
    <row r="9" spans="1:25" s="88" customFormat="1" ht="120.75" customHeight="1" x14ac:dyDescent="0.25">
      <c r="A9" s="104">
        <v>2</v>
      </c>
      <c r="B9" s="92" t="s">
        <v>181</v>
      </c>
      <c r="C9" s="32" t="s">
        <v>182</v>
      </c>
      <c r="D9" s="89" t="s">
        <v>388</v>
      </c>
      <c r="E9" s="104" t="s">
        <v>384</v>
      </c>
      <c r="F9" s="89" t="s">
        <v>389</v>
      </c>
      <c r="G9" s="104"/>
      <c r="H9" s="104" t="s">
        <v>386</v>
      </c>
      <c r="I9" s="110">
        <v>45.37</v>
      </c>
      <c r="J9" s="110"/>
      <c r="K9" s="104" t="s">
        <v>390</v>
      </c>
      <c r="L9" s="104">
        <v>42</v>
      </c>
      <c r="M9" s="104"/>
      <c r="N9" s="104" t="s">
        <v>350</v>
      </c>
      <c r="O9" s="104" t="s">
        <v>178</v>
      </c>
      <c r="P9" s="97" t="s">
        <v>351</v>
      </c>
      <c r="Q9" s="70">
        <v>0</v>
      </c>
      <c r="R9" s="71">
        <v>-7.6668999999999999E-3</v>
      </c>
      <c r="S9" s="71">
        <v>-5.8035400000000005E-4</v>
      </c>
      <c r="T9" s="115">
        <f t="shared" ref="T9:T73" si="0">SUM(R9:S9)</f>
        <v>-8.2472540000000007E-3</v>
      </c>
      <c r="U9" s="120"/>
      <c r="V9" s="120"/>
      <c r="W9" s="120"/>
      <c r="X9" s="117"/>
      <c r="Y9" s="104"/>
    </row>
    <row r="10" spans="1:25" s="88" customFormat="1" ht="61.5" customHeight="1" x14ac:dyDescent="0.25">
      <c r="A10" s="104">
        <v>3</v>
      </c>
      <c r="B10" s="92" t="s">
        <v>183</v>
      </c>
      <c r="C10" s="32" t="s">
        <v>228</v>
      </c>
      <c r="D10" s="104" t="s">
        <v>391</v>
      </c>
      <c r="E10" s="104" t="s">
        <v>384</v>
      </c>
      <c r="F10" s="104" t="s">
        <v>392</v>
      </c>
      <c r="G10" s="104"/>
      <c r="H10" s="104" t="s">
        <v>386</v>
      </c>
      <c r="I10" s="110">
        <v>1410</v>
      </c>
      <c r="J10" s="110"/>
      <c r="K10" s="104" t="s">
        <v>393</v>
      </c>
      <c r="L10" s="104">
        <v>1200</v>
      </c>
      <c r="M10" s="104"/>
      <c r="N10" s="104" t="s">
        <v>394</v>
      </c>
      <c r="O10" s="105" t="s">
        <v>178</v>
      </c>
      <c r="P10" s="105" t="s">
        <v>395</v>
      </c>
      <c r="Q10" s="70">
        <v>1.59</v>
      </c>
      <c r="R10" s="71">
        <v>0.28570171999999999</v>
      </c>
      <c r="S10" s="71">
        <v>0.16</v>
      </c>
      <c r="T10" s="115">
        <f t="shared" si="0"/>
        <v>0.44570171999999997</v>
      </c>
      <c r="U10" s="120"/>
      <c r="V10" s="120"/>
      <c r="W10" s="120"/>
      <c r="X10" s="117"/>
      <c r="Y10" s="104"/>
    </row>
    <row r="11" spans="1:25" s="88" customFormat="1" ht="218.25" customHeight="1" x14ac:dyDescent="0.25">
      <c r="A11" s="104"/>
      <c r="B11" s="92" t="s">
        <v>701</v>
      </c>
      <c r="C11" s="104" t="s">
        <v>735</v>
      </c>
      <c r="D11" s="104" t="s">
        <v>736</v>
      </c>
      <c r="E11" s="104" t="s">
        <v>384</v>
      </c>
      <c r="F11" s="104" t="s">
        <v>737</v>
      </c>
      <c r="G11" s="104"/>
      <c r="H11" s="104" t="s">
        <v>738</v>
      </c>
      <c r="I11" s="110">
        <v>21.92</v>
      </c>
      <c r="J11" s="110"/>
      <c r="K11" s="104" t="s">
        <v>387</v>
      </c>
      <c r="L11" s="104">
        <v>19.72</v>
      </c>
      <c r="M11" s="104"/>
      <c r="N11" s="104" t="s">
        <v>739</v>
      </c>
      <c r="O11" s="105" t="s">
        <v>407</v>
      </c>
      <c r="P11" s="105" t="s">
        <v>740</v>
      </c>
      <c r="Q11" s="70">
        <v>0</v>
      </c>
      <c r="R11" s="71">
        <v>0</v>
      </c>
      <c r="S11" s="71">
        <v>0</v>
      </c>
      <c r="T11" s="115">
        <f t="shared" si="0"/>
        <v>0</v>
      </c>
      <c r="U11" s="120"/>
      <c r="V11" s="120"/>
      <c r="W11" s="120"/>
      <c r="X11" s="117"/>
      <c r="Y11" s="104"/>
    </row>
    <row r="12" spans="1:25" s="88" customFormat="1" ht="57.75" customHeight="1" x14ac:dyDescent="0.25">
      <c r="A12" s="104">
        <v>4</v>
      </c>
      <c r="B12" s="92" t="s">
        <v>184</v>
      </c>
      <c r="C12" s="32" t="s">
        <v>235</v>
      </c>
      <c r="D12" s="104" t="s">
        <v>455</v>
      </c>
      <c r="E12" s="104" t="s">
        <v>384</v>
      </c>
      <c r="F12" s="104" t="s">
        <v>457</v>
      </c>
      <c r="G12" s="104"/>
      <c r="H12" s="104" t="s">
        <v>456</v>
      </c>
      <c r="I12" s="104">
        <v>55.21</v>
      </c>
      <c r="J12" s="104"/>
      <c r="K12" s="110" t="s">
        <v>458</v>
      </c>
      <c r="L12" s="104">
        <v>49.66</v>
      </c>
      <c r="M12" s="104"/>
      <c r="N12" s="105" t="s">
        <v>459</v>
      </c>
      <c r="O12" s="105" t="s">
        <v>178</v>
      </c>
      <c r="P12" s="104" t="s">
        <v>460</v>
      </c>
      <c r="Q12" s="109">
        <v>0.02</v>
      </c>
      <c r="R12" s="106">
        <v>4.5381100000000001E-2</v>
      </c>
      <c r="S12" s="106">
        <v>0.02</v>
      </c>
      <c r="T12" s="115">
        <f t="shared" si="0"/>
        <v>6.5381099999999998E-2</v>
      </c>
      <c r="U12" s="108"/>
      <c r="V12" s="108"/>
      <c r="W12" s="108"/>
      <c r="X12" s="117"/>
      <c r="Y12" s="104"/>
    </row>
    <row r="13" spans="1:25" s="88" customFormat="1" ht="133.5" customHeight="1" x14ac:dyDescent="0.25">
      <c r="A13" s="104"/>
      <c r="B13" s="92" t="s">
        <v>375</v>
      </c>
      <c r="C13" s="104" t="s">
        <v>571</v>
      </c>
      <c r="D13" s="104" t="s">
        <v>566</v>
      </c>
      <c r="E13" s="104" t="s">
        <v>384</v>
      </c>
      <c r="F13" s="104" t="s">
        <v>567</v>
      </c>
      <c r="G13" s="104"/>
      <c r="H13" s="104" t="s">
        <v>568</v>
      </c>
      <c r="I13" s="110">
        <v>74.760000000000005</v>
      </c>
      <c r="J13" s="110"/>
      <c r="K13" s="104" t="s">
        <v>387</v>
      </c>
      <c r="L13" s="97">
        <v>67.459999999999994</v>
      </c>
      <c r="M13" s="101"/>
      <c r="N13" s="101" t="s">
        <v>569</v>
      </c>
      <c r="O13" s="88" t="s">
        <v>178</v>
      </c>
      <c r="P13" s="102" t="s">
        <v>570</v>
      </c>
      <c r="Q13" s="109">
        <v>0.18</v>
      </c>
      <c r="R13" s="106">
        <v>0</v>
      </c>
      <c r="S13" s="106">
        <v>0</v>
      </c>
      <c r="T13" s="115">
        <f t="shared" si="0"/>
        <v>0</v>
      </c>
      <c r="U13" s="108"/>
      <c r="V13" s="108"/>
      <c r="W13" s="108"/>
      <c r="X13" s="117"/>
      <c r="Y13" s="104"/>
    </row>
    <row r="14" spans="1:25" s="88" customFormat="1" ht="42.75" customHeight="1" x14ac:dyDescent="0.25">
      <c r="A14" s="104"/>
      <c r="B14" s="92" t="s">
        <v>708</v>
      </c>
      <c r="C14" s="104" t="s">
        <v>741</v>
      </c>
      <c r="D14" s="104" t="s">
        <v>386</v>
      </c>
      <c r="E14" s="104" t="s">
        <v>384</v>
      </c>
      <c r="F14" s="210" t="s">
        <v>742</v>
      </c>
      <c r="G14" s="213"/>
      <c r="H14" s="213"/>
      <c r="I14" s="213"/>
      <c r="J14" s="213"/>
      <c r="K14" s="213"/>
      <c r="L14" s="213"/>
      <c r="M14" s="213"/>
      <c r="N14" s="213"/>
      <c r="O14" s="213"/>
      <c r="P14" s="211"/>
      <c r="Q14" s="109">
        <v>0.01</v>
      </c>
      <c r="R14" s="106">
        <v>0</v>
      </c>
      <c r="S14" s="106">
        <v>0</v>
      </c>
      <c r="T14" s="115">
        <f t="shared" si="0"/>
        <v>0</v>
      </c>
      <c r="U14" s="108"/>
      <c r="V14" s="108"/>
      <c r="W14" s="108"/>
      <c r="X14" s="117"/>
      <c r="Y14" s="104"/>
    </row>
    <row r="15" spans="1:25" s="88" customFormat="1" ht="111" customHeight="1" x14ac:dyDescent="0.25">
      <c r="A15" s="104">
        <v>5</v>
      </c>
      <c r="B15" s="92" t="s">
        <v>185</v>
      </c>
      <c r="C15" s="32" t="s">
        <v>229</v>
      </c>
      <c r="D15" s="104" t="s">
        <v>396</v>
      </c>
      <c r="E15" s="104" t="s">
        <v>384</v>
      </c>
      <c r="F15" s="104" t="s">
        <v>397</v>
      </c>
      <c r="G15" s="104"/>
      <c r="H15" s="104" t="s">
        <v>398</v>
      </c>
      <c r="I15" s="110">
        <v>34.08</v>
      </c>
      <c r="J15" s="110"/>
      <c r="K15" s="104" t="s">
        <v>399</v>
      </c>
      <c r="L15" s="104">
        <v>32</v>
      </c>
      <c r="M15" s="104"/>
      <c r="N15" s="104" t="s">
        <v>400</v>
      </c>
      <c r="O15" s="26" t="s">
        <v>178</v>
      </c>
      <c r="P15" s="105" t="s">
        <v>401</v>
      </c>
      <c r="Q15" s="109">
        <v>0</v>
      </c>
      <c r="R15" s="106">
        <v>8.5281099999999999E-2</v>
      </c>
      <c r="S15" s="106">
        <v>0.05</v>
      </c>
      <c r="T15" s="115">
        <f t="shared" si="0"/>
        <v>0.13528109999999999</v>
      </c>
      <c r="U15" s="108"/>
      <c r="V15" s="108"/>
      <c r="W15" s="108"/>
      <c r="X15" s="117"/>
      <c r="Y15" s="104"/>
    </row>
    <row r="16" spans="1:25" s="88" customFormat="1" ht="101.25" customHeight="1" x14ac:dyDescent="0.25">
      <c r="A16" s="104"/>
      <c r="B16" s="92" t="s">
        <v>709</v>
      </c>
      <c r="C16" s="104" t="s">
        <v>743</v>
      </c>
      <c r="D16" s="104" t="s">
        <v>744</v>
      </c>
      <c r="E16" s="104" t="s">
        <v>384</v>
      </c>
      <c r="F16" s="104" t="s">
        <v>745</v>
      </c>
      <c r="G16" s="104"/>
      <c r="H16" s="104" t="s">
        <v>746</v>
      </c>
      <c r="I16" s="110">
        <v>32.15</v>
      </c>
      <c r="J16" s="110"/>
      <c r="K16" s="104" t="s">
        <v>405</v>
      </c>
      <c r="L16" s="104">
        <v>19.260000000000002</v>
      </c>
      <c r="M16" s="104"/>
      <c r="N16" s="104" t="s">
        <v>747</v>
      </c>
      <c r="O16" s="105" t="s">
        <v>434</v>
      </c>
      <c r="P16" s="104" t="s">
        <v>408</v>
      </c>
      <c r="Q16" s="109">
        <v>20.68</v>
      </c>
      <c r="R16" s="106">
        <v>0</v>
      </c>
      <c r="S16" s="106">
        <v>0.05</v>
      </c>
      <c r="T16" s="115">
        <f t="shared" si="0"/>
        <v>0.05</v>
      </c>
      <c r="U16" s="108"/>
      <c r="V16" s="108"/>
      <c r="W16" s="108"/>
      <c r="X16" s="117"/>
      <c r="Y16" s="104"/>
    </row>
    <row r="17" spans="1:25" s="88" customFormat="1" ht="174" customHeight="1" x14ac:dyDescent="0.25">
      <c r="A17" s="104"/>
      <c r="B17" s="92" t="s">
        <v>376</v>
      </c>
      <c r="C17" s="104" t="s">
        <v>572</v>
      </c>
      <c r="D17" s="104" t="s">
        <v>573</v>
      </c>
      <c r="E17" s="104" t="s">
        <v>384</v>
      </c>
      <c r="F17" s="104" t="s">
        <v>574</v>
      </c>
      <c r="G17" s="104"/>
      <c r="H17" s="104" t="s">
        <v>575</v>
      </c>
      <c r="I17" s="110">
        <v>54.9</v>
      </c>
      <c r="J17" s="110"/>
      <c r="K17" s="104" t="s">
        <v>387</v>
      </c>
      <c r="L17" s="104">
        <v>62.65</v>
      </c>
      <c r="M17" s="104"/>
      <c r="N17" s="104" t="s">
        <v>576</v>
      </c>
      <c r="O17" s="105" t="s">
        <v>577</v>
      </c>
      <c r="P17" s="105" t="s">
        <v>578</v>
      </c>
      <c r="Q17" s="109">
        <v>0</v>
      </c>
      <c r="R17" s="106">
        <v>0</v>
      </c>
      <c r="S17" s="106">
        <v>0</v>
      </c>
      <c r="T17" s="115">
        <f t="shared" si="0"/>
        <v>0</v>
      </c>
      <c r="U17" s="108"/>
      <c r="V17" s="108"/>
      <c r="W17" s="108"/>
      <c r="X17" s="117"/>
      <c r="Y17" s="104"/>
    </row>
    <row r="18" spans="1:25" s="88" customFormat="1" ht="56.25" customHeight="1" x14ac:dyDescent="0.25">
      <c r="A18" s="104">
        <v>6</v>
      </c>
      <c r="B18" s="92" t="s">
        <v>186</v>
      </c>
      <c r="C18" s="32" t="s">
        <v>236</v>
      </c>
      <c r="D18" s="113" t="s">
        <v>479</v>
      </c>
      <c r="E18" s="98" t="s">
        <v>384</v>
      </c>
      <c r="F18" s="98" t="s">
        <v>464</v>
      </c>
      <c r="G18" s="98"/>
      <c r="H18" s="98" t="s">
        <v>463</v>
      </c>
      <c r="I18" s="98">
        <v>14.15</v>
      </c>
      <c r="J18" s="98"/>
      <c r="K18" s="118" t="s">
        <v>465</v>
      </c>
      <c r="L18" s="98">
        <v>13</v>
      </c>
      <c r="M18" s="98"/>
      <c r="N18" s="101" t="s">
        <v>461</v>
      </c>
      <c r="O18" s="90" t="s">
        <v>178</v>
      </c>
      <c r="P18" s="102" t="s">
        <v>462</v>
      </c>
      <c r="Q18" s="99">
        <v>0</v>
      </c>
      <c r="R18" s="100">
        <v>0.33650374700000002</v>
      </c>
      <c r="S18" s="100">
        <v>0.22</v>
      </c>
      <c r="T18" s="115">
        <f t="shared" si="0"/>
        <v>0.55650374700000005</v>
      </c>
      <c r="U18" s="108"/>
      <c r="V18" s="108"/>
      <c r="W18" s="108"/>
      <c r="X18" s="117"/>
      <c r="Y18" s="104"/>
    </row>
    <row r="19" spans="1:25" s="88" customFormat="1" ht="105.75" customHeight="1" x14ac:dyDescent="0.25">
      <c r="A19" s="104">
        <v>7</v>
      </c>
      <c r="B19" s="92" t="s">
        <v>187</v>
      </c>
      <c r="C19" s="32" t="s">
        <v>237</v>
      </c>
      <c r="D19" s="32" t="s">
        <v>470</v>
      </c>
      <c r="E19" s="104" t="s">
        <v>384</v>
      </c>
      <c r="F19" s="104" t="s">
        <v>466</v>
      </c>
      <c r="G19" s="104"/>
      <c r="H19" s="104" t="s">
        <v>467</v>
      </c>
      <c r="I19" s="104">
        <v>35.54</v>
      </c>
      <c r="J19" s="104"/>
      <c r="K19" s="104" t="s">
        <v>405</v>
      </c>
      <c r="L19" s="104">
        <v>30.95</v>
      </c>
      <c r="M19" s="104"/>
      <c r="N19" s="105" t="s">
        <v>468</v>
      </c>
      <c r="O19" s="26" t="s">
        <v>178</v>
      </c>
      <c r="P19" s="105" t="s">
        <v>469</v>
      </c>
      <c r="Q19" s="99">
        <v>0</v>
      </c>
      <c r="R19" s="106">
        <v>1.5575999999999999E-3</v>
      </c>
      <c r="S19" s="106">
        <v>1.5575999999999999E-3</v>
      </c>
      <c r="T19" s="115">
        <f t="shared" si="0"/>
        <v>3.1151999999999998E-3</v>
      </c>
      <c r="U19" s="108"/>
      <c r="V19" s="108"/>
      <c r="W19" s="108"/>
      <c r="X19" s="117"/>
      <c r="Y19" s="104"/>
    </row>
    <row r="20" spans="1:25" s="88" customFormat="1" ht="97.5" customHeight="1" x14ac:dyDescent="0.25">
      <c r="A20" s="104">
        <v>8</v>
      </c>
      <c r="B20" s="92" t="s">
        <v>188</v>
      </c>
      <c r="C20" s="32" t="s">
        <v>238</v>
      </c>
      <c r="D20" s="32" t="s">
        <v>474</v>
      </c>
      <c r="E20" s="104" t="s">
        <v>384</v>
      </c>
      <c r="F20" s="104" t="s">
        <v>473</v>
      </c>
      <c r="G20" s="104"/>
      <c r="H20" s="104" t="s">
        <v>427</v>
      </c>
      <c r="I20" s="104">
        <v>19.7</v>
      </c>
      <c r="J20" s="104"/>
      <c r="K20" s="104" t="s">
        <v>405</v>
      </c>
      <c r="L20" s="104">
        <v>17.73</v>
      </c>
      <c r="M20" s="104"/>
      <c r="N20" s="92" t="s">
        <v>471</v>
      </c>
      <c r="O20" s="26" t="s">
        <v>178</v>
      </c>
      <c r="P20" s="27" t="s">
        <v>472</v>
      </c>
      <c r="Q20" s="109">
        <v>7.0000000000000007E-2</v>
      </c>
      <c r="R20" s="106">
        <v>8.26E-3</v>
      </c>
      <c r="S20" s="106">
        <v>0.02</v>
      </c>
      <c r="T20" s="115">
        <f t="shared" si="0"/>
        <v>2.826E-2</v>
      </c>
      <c r="U20" s="108"/>
      <c r="V20" s="108"/>
      <c r="W20" s="108"/>
      <c r="X20" s="117"/>
      <c r="Y20" s="104"/>
    </row>
    <row r="21" spans="1:25" s="88" customFormat="1" ht="97.5" customHeight="1" x14ac:dyDescent="0.25">
      <c r="A21" s="104"/>
      <c r="B21" s="92" t="s">
        <v>377</v>
      </c>
      <c r="C21" s="104" t="s">
        <v>579</v>
      </c>
      <c r="D21" s="104" t="s">
        <v>580</v>
      </c>
      <c r="E21" s="104" t="s">
        <v>384</v>
      </c>
      <c r="F21" s="104" t="s">
        <v>581</v>
      </c>
      <c r="G21" s="104"/>
      <c r="H21" s="104" t="s">
        <v>582</v>
      </c>
      <c r="I21" s="110">
        <v>11.41</v>
      </c>
      <c r="J21" s="110"/>
      <c r="K21" s="104" t="s">
        <v>387</v>
      </c>
      <c r="L21" s="96">
        <v>4.4000000000000004</v>
      </c>
      <c r="M21" s="104"/>
      <c r="N21" s="92" t="s">
        <v>583</v>
      </c>
      <c r="O21" s="26" t="s">
        <v>178</v>
      </c>
      <c r="P21" s="27" t="s">
        <v>584</v>
      </c>
      <c r="Q21" s="109">
        <v>0</v>
      </c>
      <c r="R21" s="106">
        <v>0</v>
      </c>
      <c r="S21" s="106">
        <v>0.01</v>
      </c>
      <c r="T21" s="115">
        <f t="shared" si="0"/>
        <v>0.01</v>
      </c>
      <c r="U21" s="108"/>
      <c r="V21" s="108"/>
      <c r="W21" s="108"/>
      <c r="X21" s="117"/>
      <c r="Y21" s="104"/>
    </row>
    <row r="22" spans="1:25" s="88" customFormat="1" ht="97.5" customHeight="1" x14ac:dyDescent="0.25">
      <c r="A22" s="104"/>
      <c r="B22" s="92" t="s">
        <v>707</v>
      </c>
      <c r="C22" s="104" t="s">
        <v>748</v>
      </c>
      <c r="D22" s="104" t="s">
        <v>749</v>
      </c>
      <c r="E22" s="104" t="s">
        <v>384</v>
      </c>
      <c r="F22" s="104" t="s">
        <v>750</v>
      </c>
      <c r="G22" s="104"/>
      <c r="H22" s="104" t="s">
        <v>751</v>
      </c>
      <c r="I22" s="110">
        <v>9.31</v>
      </c>
      <c r="J22" s="110"/>
      <c r="K22" s="104" t="s">
        <v>399</v>
      </c>
      <c r="L22" s="104">
        <v>9.2200000000000006</v>
      </c>
      <c r="M22" s="104"/>
      <c r="N22" s="92" t="s">
        <v>752</v>
      </c>
      <c r="O22" s="26" t="s">
        <v>178</v>
      </c>
      <c r="P22" s="27" t="s">
        <v>753</v>
      </c>
      <c r="Q22" s="109">
        <v>0</v>
      </c>
      <c r="R22" s="106">
        <v>0</v>
      </c>
      <c r="S22" s="106">
        <v>0.01</v>
      </c>
      <c r="T22" s="115">
        <f t="shared" si="0"/>
        <v>0.01</v>
      </c>
      <c r="U22" s="108"/>
      <c r="V22" s="108"/>
      <c r="W22" s="108"/>
      <c r="X22" s="117"/>
      <c r="Y22" s="104"/>
    </row>
    <row r="23" spans="1:25" s="88" customFormat="1" ht="120" customHeight="1" x14ac:dyDescent="0.25">
      <c r="A23" s="104"/>
      <c r="B23" s="92" t="s">
        <v>704</v>
      </c>
      <c r="C23" s="104" t="s">
        <v>754</v>
      </c>
      <c r="D23" s="104" t="s">
        <v>866</v>
      </c>
      <c r="E23" s="104" t="s">
        <v>384</v>
      </c>
      <c r="F23" s="104" t="s">
        <v>863</v>
      </c>
      <c r="G23" s="104"/>
      <c r="H23" s="131" t="s">
        <v>862</v>
      </c>
      <c r="I23" s="110">
        <v>19.63</v>
      </c>
      <c r="J23" s="110"/>
      <c r="K23" s="104" t="s">
        <v>465</v>
      </c>
      <c r="L23" s="96">
        <v>19.11</v>
      </c>
      <c r="M23" s="104"/>
      <c r="N23" s="12" t="s">
        <v>864</v>
      </c>
      <c r="O23" s="26" t="s">
        <v>178</v>
      </c>
      <c r="P23" s="94" t="s">
        <v>865</v>
      </c>
      <c r="Q23" s="109">
        <v>0</v>
      </c>
      <c r="R23" s="106">
        <v>0</v>
      </c>
      <c r="S23" s="106">
        <v>0.01</v>
      </c>
      <c r="T23" s="115">
        <f t="shared" si="0"/>
        <v>0.01</v>
      </c>
      <c r="U23" s="108"/>
      <c r="V23" s="108"/>
      <c r="W23" s="108"/>
      <c r="X23" s="117"/>
      <c r="Y23" s="104"/>
    </row>
    <row r="24" spans="1:25" s="88" customFormat="1" ht="63.75" customHeight="1" x14ac:dyDescent="0.25">
      <c r="A24" s="104">
        <v>9</v>
      </c>
      <c r="B24" s="92" t="s">
        <v>189</v>
      </c>
      <c r="C24" s="32" t="s">
        <v>239</v>
      </c>
      <c r="D24" s="92" t="s">
        <v>475</v>
      </c>
      <c r="E24" s="104" t="s">
        <v>384</v>
      </c>
      <c r="F24" s="104" t="s">
        <v>476</v>
      </c>
      <c r="G24" s="104"/>
      <c r="H24" s="104" t="s">
        <v>427</v>
      </c>
      <c r="I24" s="104">
        <v>12.38</v>
      </c>
      <c r="J24" s="104"/>
      <c r="K24" s="104" t="s">
        <v>405</v>
      </c>
      <c r="L24" s="104">
        <v>9.5399999999999991</v>
      </c>
      <c r="M24" s="104"/>
      <c r="N24" s="104" t="s">
        <v>477</v>
      </c>
      <c r="O24" s="104" t="s">
        <v>87</v>
      </c>
      <c r="P24" s="104" t="s">
        <v>386</v>
      </c>
      <c r="Q24" s="106">
        <v>3.8942359999999995E-2</v>
      </c>
      <c r="R24" s="106">
        <v>3.8942359999999995E-2</v>
      </c>
      <c r="S24" s="106">
        <v>0.02</v>
      </c>
      <c r="T24" s="115">
        <f t="shared" si="0"/>
        <v>5.8942359999999999E-2</v>
      </c>
      <c r="U24" s="108"/>
      <c r="V24" s="108"/>
      <c r="W24" s="108"/>
      <c r="X24" s="117"/>
      <c r="Y24" s="104"/>
    </row>
    <row r="25" spans="1:25" s="88" customFormat="1" ht="216.75" customHeight="1" x14ac:dyDescent="0.25">
      <c r="A25" s="104"/>
      <c r="B25" s="92" t="s">
        <v>378</v>
      </c>
      <c r="C25" s="104" t="s">
        <v>585</v>
      </c>
      <c r="D25" s="104" t="s">
        <v>586</v>
      </c>
      <c r="E25" s="104" t="s">
        <v>384</v>
      </c>
      <c r="F25" s="104" t="s">
        <v>587</v>
      </c>
      <c r="G25" s="104"/>
      <c r="H25" s="104" t="s">
        <v>588</v>
      </c>
      <c r="I25" s="110">
        <v>78.33</v>
      </c>
      <c r="J25" s="110"/>
      <c r="K25" s="104" t="s">
        <v>405</v>
      </c>
      <c r="L25" s="91">
        <v>68.900000000000006</v>
      </c>
      <c r="M25" s="104"/>
      <c r="N25" s="104" t="s">
        <v>589</v>
      </c>
      <c r="O25" s="26" t="s">
        <v>178</v>
      </c>
      <c r="P25" s="105" t="s">
        <v>590</v>
      </c>
      <c r="Q25" s="109">
        <v>0</v>
      </c>
      <c r="R25" s="106">
        <v>0</v>
      </c>
      <c r="S25" s="106">
        <v>0</v>
      </c>
      <c r="T25" s="115">
        <f t="shared" si="0"/>
        <v>0</v>
      </c>
      <c r="U25" s="108"/>
      <c r="V25" s="108"/>
      <c r="W25" s="108"/>
      <c r="X25" s="117"/>
      <c r="Y25" s="104"/>
    </row>
    <row r="26" spans="1:25" s="88" customFormat="1" ht="78.75" customHeight="1" x14ac:dyDescent="0.25">
      <c r="A26" s="104">
        <v>10</v>
      </c>
      <c r="B26" s="92" t="s">
        <v>190</v>
      </c>
      <c r="C26" s="32" t="s">
        <v>240</v>
      </c>
      <c r="D26" s="92" t="s">
        <v>478</v>
      </c>
      <c r="E26" s="104" t="s">
        <v>384</v>
      </c>
      <c r="F26" s="104" t="s">
        <v>482</v>
      </c>
      <c r="G26" s="104"/>
      <c r="H26" s="32" t="s">
        <v>483</v>
      </c>
      <c r="I26" s="104">
        <v>63.4</v>
      </c>
      <c r="J26" s="104"/>
      <c r="K26" s="32" t="s">
        <v>399</v>
      </c>
      <c r="L26" s="104">
        <v>60.1</v>
      </c>
      <c r="M26" s="104"/>
      <c r="N26" s="27" t="s">
        <v>480</v>
      </c>
      <c r="O26" s="104" t="s">
        <v>178</v>
      </c>
      <c r="P26" s="27" t="s">
        <v>481</v>
      </c>
      <c r="Q26" s="109">
        <v>1.57</v>
      </c>
      <c r="R26" s="106">
        <v>1.3395360000000001E-3</v>
      </c>
      <c r="S26" s="106">
        <v>0</v>
      </c>
      <c r="T26" s="115">
        <f t="shared" si="0"/>
        <v>1.3395360000000001E-3</v>
      </c>
      <c r="U26" s="108"/>
      <c r="V26" s="108"/>
      <c r="W26" s="108"/>
      <c r="X26" s="117"/>
      <c r="Y26" s="104"/>
    </row>
    <row r="27" spans="1:25" s="88" customFormat="1" ht="154.5" customHeight="1" x14ac:dyDescent="0.25">
      <c r="A27" s="104"/>
      <c r="B27" s="92" t="s">
        <v>702</v>
      </c>
      <c r="C27" s="104" t="s">
        <v>755</v>
      </c>
      <c r="D27" s="104" t="s">
        <v>756</v>
      </c>
      <c r="E27" s="104" t="s">
        <v>384</v>
      </c>
      <c r="F27" s="104" t="s">
        <v>757</v>
      </c>
      <c r="G27" s="104"/>
      <c r="H27" s="104" t="s">
        <v>758</v>
      </c>
      <c r="I27" s="110">
        <v>40.31</v>
      </c>
      <c r="J27" s="110"/>
      <c r="K27" s="104" t="s">
        <v>405</v>
      </c>
      <c r="L27" s="110">
        <v>32.35</v>
      </c>
      <c r="M27" s="104"/>
      <c r="N27" s="105" t="s">
        <v>759</v>
      </c>
      <c r="O27" s="105" t="s">
        <v>577</v>
      </c>
      <c r="P27" s="105" t="s">
        <v>760</v>
      </c>
      <c r="Q27" s="109">
        <v>0.01</v>
      </c>
      <c r="R27" s="106">
        <v>0</v>
      </c>
      <c r="S27" s="106">
        <f>SUM(Q27:R27)</f>
        <v>0.01</v>
      </c>
      <c r="T27" s="115">
        <f t="shared" si="0"/>
        <v>0.01</v>
      </c>
      <c r="U27" s="108"/>
      <c r="V27" s="108"/>
      <c r="W27" s="108"/>
      <c r="X27" s="117"/>
      <c r="Y27" s="104"/>
    </row>
    <row r="28" spans="1:25" s="88" customFormat="1" ht="117" customHeight="1" x14ac:dyDescent="0.25">
      <c r="A28" s="104"/>
      <c r="B28" s="92" t="s">
        <v>705</v>
      </c>
      <c r="C28" s="104" t="s">
        <v>761</v>
      </c>
      <c r="D28" s="104" t="s">
        <v>762</v>
      </c>
      <c r="E28" s="104" t="s">
        <v>384</v>
      </c>
      <c r="F28" s="104" t="s">
        <v>763</v>
      </c>
      <c r="G28" s="104"/>
      <c r="H28" s="104" t="s">
        <v>764</v>
      </c>
      <c r="I28" s="110">
        <v>21.53</v>
      </c>
      <c r="J28" s="110"/>
      <c r="K28" s="110" t="s">
        <v>405</v>
      </c>
      <c r="L28" s="104">
        <v>20.28</v>
      </c>
      <c r="M28" s="104"/>
      <c r="N28" s="105" t="s">
        <v>765</v>
      </c>
      <c r="O28" s="26" t="s">
        <v>178</v>
      </c>
      <c r="P28" s="105" t="s">
        <v>766</v>
      </c>
      <c r="Q28" s="109">
        <v>0</v>
      </c>
      <c r="R28" s="106">
        <v>0</v>
      </c>
      <c r="S28" s="106">
        <f>SUM(Q28:R28)</f>
        <v>0</v>
      </c>
      <c r="T28" s="115">
        <f t="shared" si="0"/>
        <v>0</v>
      </c>
      <c r="U28" s="108"/>
      <c r="V28" s="108"/>
      <c r="W28" s="108"/>
      <c r="X28" s="117"/>
      <c r="Y28" s="104"/>
    </row>
    <row r="29" spans="1:25" s="88" customFormat="1" ht="167.25" customHeight="1" x14ac:dyDescent="0.25">
      <c r="A29" s="104">
        <v>11</v>
      </c>
      <c r="B29" s="92" t="s">
        <v>191</v>
      </c>
      <c r="C29" s="32" t="s">
        <v>230</v>
      </c>
      <c r="D29" s="104" t="s">
        <v>402</v>
      </c>
      <c r="E29" s="104" t="s">
        <v>384</v>
      </c>
      <c r="F29" s="104" t="s">
        <v>403</v>
      </c>
      <c r="G29" s="104"/>
      <c r="H29" s="104" t="s">
        <v>404</v>
      </c>
      <c r="I29" s="110">
        <v>22.75</v>
      </c>
      <c r="J29" s="110"/>
      <c r="K29" s="110" t="s">
        <v>405</v>
      </c>
      <c r="L29" s="31">
        <v>20.0578</v>
      </c>
      <c r="M29" s="104"/>
      <c r="N29" s="27" t="s">
        <v>406</v>
      </c>
      <c r="O29" s="27" t="s">
        <v>407</v>
      </c>
      <c r="P29" s="105" t="s">
        <v>408</v>
      </c>
      <c r="Q29" s="109">
        <v>24.89</v>
      </c>
      <c r="R29" s="106">
        <v>1.3423720449999998</v>
      </c>
      <c r="S29" s="106">
        <v>2.5</v>
      </c>
      <c r="T29" s="115">
        <f t="shared" si="0"/>
        <v>3.8423720449999998</v>
      </c>
      <c r="U29" s="108"/>
      <c r="V29" s="108"/>
      <c r="W29" s="108"/>
      <c r="X29" s="117"/>
      <c r="Y29" s="104"/>
    </row>
    <row r="30" spans="1:25" s="88" customFormat="1" ht="144.75" customHeight="1" x14ac:dyDescent="0.25">
      <c r="A30" s="104">
        <v>12</v>
      </c>
      <c r="B30" s="92" t="s">
        <v>192</v>
      </c>
      <c r="C30" s="32" t="s">
        <v>231</v>
      </c>
      <c r="D30" s="104" t="s">
        <v>409</v>
      </c>
      <c r="E30" s="104" t="s">
        <v>384</v>
      </c>
      <c r="F30" s="104" t="s">
        <v>410</v>
      </c>
      <c r="G30" s="104"/>
      <c r="H30" s="104" t="s">
        <v>411</v>
      </c>
      <c r="I30" s="110">
        <v>87.31</v>
      </c>
      <c r="J30" s="110"/>
      <c r="K30" s="110" t="s">
        <v>405</v>
      </c>
      <c r="L30" s="91">
        <v>59.999200000000002</v>
      </c>
      <c r="M30" s="104"/>
      <c r="N30" s="104" t="s">
        <v>412</v>
      </c>
      <c r="O30" s="27" t="s">
        <v>407</v>
      </c>
      <c r="P30" s="109" t="s">
        <v>413</v>
      </c>
      <c r="Q30" s="109">
        <v>0.04</v>
      </c>
      <c r="R30" s="106">
        <v>6.5387448000000001E-2</v>
      </c>
      <c r="S30" s="106">
        <v>0.05</v>
      </c>
      <c r="T30" s="115">
        <f t="shared" si="0"/>
        <v>0.115387448</v>
      </c>
      <c r="U30" s="108"/>
      <c r="V30" s="108"/>
      <c r="W30" s="108"/>
      <c r="X30" s="117"/>
      <c r="Y30" s="104"/>
    </row>
    <row r="31" spans="1:25" s="88" customFormat="1" ht="276.75" customHeight="1" x14ac:dyDescent="0.25">
      <c r="A31" s="104"/>
      <c r="B31" s="92" t="s">
        <v>379</v>
      </c>
      <c r="C31" s="104" t="s">
        <v>591</v>
      </c>
      <c r="D31" s="104" t="s">
        <v>592</v>
      </c>
      <c r="E31" s="104" t="s">
        <v>384</v>
      </c>
      <c r="F31" s="104" t="s">
        <v>593</v>
      </c>
      <c r="G31" s="104"/>
      <c r="H31" s="210" t="s">
        <v>415</v>
      </c>
      <c r="I31" s="211"/>
      <c r="J31" s="110"/>
      <c r="K31" s="104" t="s">
        <v>405</v>
      </c>
      <c r="L31" s="104">
        <v>131.72</v>
      </c>
      <c r="M31" s="104"/>
      <c r="N31" s="104" t="s">
        <v>594</v>
      </c>
      <c r="O31" s="105" t="s">
        <v>178</v>
      </c>
      <c r="P31" s="105" t="s">
        <v>595</v>
      </c>
      <c r="Q31" s="109">
        <v>0</v>
      </c>
      <c r="R31" s="109">
        <v>0</v>
      </c>
      <c r="S31" s="106">
        <v>0.01</v>
      </c>
      <c r="T31" s="115">
        <f t="shared" si="0"/>
        <v>0.01</v>
      </c>
      <c r="U31" s="108"/>
      <c r="V31" s="108"/>
      <c r="W31" s="108"/>
      <c r="X31" s="117"/>
      <c r="Y31" s="104"/>
    </row>
    <row r="32" spans="1:25" s="88" customFormat="1" ht="73.5" customHeight="1" x14ac:dyDescent="0.25">
      <c r="A32" s="104">
        <v>13</v>
      </c>
      <c r="B32" s="92" t="s">
        <v>193</v>
      </c>
      <c r="C32" s="32" t="s">
        <v>867</v>
      </c>
      <c r="D32" s="32" t="s">
        <v>484</v>
      </c>
      <c r="E32" s="104" t="s">
        <v>384</v>
      </c>
      <c r="F32" s="104" t="s">
        <v>486</v>
      </c>
      <c r="G32" s="104"/>
      <c r="H32" s="104" t="s">
        <v>427</v>
      </c>
      <c r="I32" s="104">
        <v>2.4300000000000002</v>
      </c>
      <c r="J32" s="104"/>
      <c r="K32" s="110" t="s">
        <v>405</v>
      </c>
      <c r="L32" s="104">
        <v>2.1800000000000002</v>
      </c>
      <c r="M32" s="104"/>
      <c r="N32" s="104" t="s">
        <v>485</v>
      </c>
      <c r="O32" s="27" t="s">
        <v>407</v>
      </c>
      <c r="P32" s="104" t="s">
        <v>868</v>
      </c>
      <c r="Q32" s="109">
        <v>0</v>
      </c>
      <c r="R32" s="106">
        <v>6.4663831999999991E-2</v>
      </c>
      <c r="S32" s="106">
        <v>0.03</v>
      </c>
      <c r="T32" s="115">
        <f t="shared" si="0"/>
        <v>9.4663831999999989E-2</v>
      </c>
      <c r="U32" s="108"/>
      <c r="V32" s="108"/>
      <c r="W32" s="108"/>
      <c r="X32" s="117"/>
      <c r="Y32" s="104"/>
    </row>
    <row r="33" spans="1:25" s="88" customFormat="1" ht="108.75" customHeight="1" x14ac:dyDescent="0.25">
      <c r="A33" s="104"/>
      <c r="B33" s="92" t="s">
        <v>380</v>
      </c>
      <c r="C33" s="104" t="s">
        <v>596</v>
      </c>
      <c r="D33" s="104" t="s">
        <v>597</v>
      </c>
      <c r="E33" s="104" t="s">
        <v>384</v>
      </c>
      <c r="F33" s="104" t="s">
        <v>598</v>
      </c>
      <c r="G33" s="104"/>
      <c r="H33" s="104" t="s">
        <v>599</v>
      </c>
      <c r="I33" s="110">
        <v>66.040000000000006</v>
      </c>
      <c r="J33" s="110"/>
      <c r="K33" s="104" t="s">
        <v>405</v>
      </c>
      <c r="L33" s="31">
        <v>59.09</v>
      </c>
      <c r="M33" s="104"/>
      <c r="N33" s="92" t="s">
        <v>600</v>
      </c>
      <c r="O33" s="27" t="s">
        <v>178</v>
      </c>
      <c r="P33" s="109" t="s">
        <v>601</v>
      </c>
      <c r="Q33" s="109">
        <v>0.56999999999999995</v>
      </c>
      <c r="R33" s="106">
        <v>0</v>
      </c>
      <c r="S33" s="106">
        <v>0.01</v>
      </c>
      <c r="T33" s="115">
        <f t="shared" si="0"/>
        <v>0.01</v>
      </c>
      <c r="U33" s="108"/>
      <c r="V33" s="108"/>
      <c r="W33" s="108"/>
      <c r="X33" s="117"/>
      <c r="Y33" s="104"/>
    </row>
    <row r="34" spans="1:25" s="88" customFormat="1" ht="107.25" customHeight="1" x14ac:dyDescent="0.25">
      <c r="A34" s="104"/>
      <c r="B34" s="92" t="s">
        <v>381</v>
      </c>
      <c r="C34" s="104" t="s">
        <v>602</v>
      </c>
      <c r="D34" s="104" t="s">
        <v>603</v>
      </c>
      <c r="E34" s="104" t="s">
        <v>384</v>
      </c>
      <c r="F34" s="104" t="s">
        <v>604</v>
      </c>
      <c r="G34" s="104"/>
      <c r="H34" s="104" t="s">
        <v>427</v>
      </c>
      <c r="I34" s="110">
        <v>6.34</v>
      </c>
      <c r="J34" s="110"/>
      <c r="K34" s="104" t="s">
        <v>387</v>
      </c>
      <c r="L34" s="104">
        <v>6.2</v>
      </c>
      <c r="M34" s="104"/>
      <c r="N34" s="92" t="s">
        <v>605</v>
      </c>
      <c r="O34" s="27" t="s">
        <v>178</v>
      </c>
      <c r="P34" s="109" t="s">
        <v>606</v>
      </c>
      <c r="Q34" s="109">
        <v>0</v>
      </c>
      <c r="R34" s="106">
        <v>0</v>
      </c>
      <c r="S34" s="106">
        <v>0</v>
      </c>
      <c r="T34" s="115">
        <f t="shared" si="0"/>
        <v>0</v>
      </c>
      <c r="U34" s="108"/>
      <c r="V34" s="108"/>
      <c r="W34" s="108"/>
      <c r="X34" s="117"/>
      <c r="Y34" s="104"/>
    </row>
    <row r="35" spans="1:25" s="88" customFormat="1" ht="43.5" customHeight="1" x14ac:dyDescent="0.25">
      <c r="A35" s="104">
        <v>14</v>
      </c>
      <c r="B35" s="92" t="s">
        <v>194</v>
      </c>
      <c r="C35" s="32" t="s">
        <v>241</v>
      </c>
      <c r="D35" s="32" t="s">
        <v>489</v>
      </c>
      <c r="E35" s="104" t="s">
        <v>384</v>
      </c>
      <c r="F35" s="104" t="s">
        <v>488</v>
      </c>
      <c r="G35" s="104"/>
      <c r="H35" s="104" t="s">
        <v>427</v>
      </c>
      <c r="I35" s="104">
        <v>19.79</v>
      </c>
      <c r="J35" s="104"/>
      <c r="K35" s="104" t="s">
        <v>387</v>
      </c>
      <c r="L35" s="104">
        <v>16.68</v>
      </c>
      <c r="M35" s="104"/>
      <c r="N35" s="104" t="s">
        <v>485</v>
      </c>
      <c r="O35" s="27" t="s">
        <v>407</v>
      </c>
      <c r="P35" s="105" t="s">
        <v>487</v>
      </c>
      <c r="Q35" s="109">
        <v>0</v>
      </c>
      <c r="R35" s="106">
        <v>5.1616659999999995E-2</v>
      </c>
      <c r="S35" s="106">
        <v>5.1616659999999995E-2</v>
      </c>
      <c r="T35" s="115">
        <f t="shared" si="0"/>
        <v>0.10323331999999999</v>
      </c>
      <c r="U35" s="108"/>
      <c r="V35" s="108"/>
      <c r="W35" s="108"/>
      <c r="X35" s="117"/>
      <c r="Y35" s="104"/>
    </row>
    <row r="36" spans="1:25" s="88" customFormat="1" ht="101.25" customHeight="1" x14ac:dyDescent="0.25">
      <c r="A36" s="104"/>
      <c r="B36" s="92" t="s">
        <v>706</v>
      </c>
      <c r="C36" s="104" t="s">
        <v>767</v>
      </c>
      <c r="D36" s="104" t="s">
        <v>768</v>
      </c>
      <c r="E36" s="104" t="s">
        <v>384</v>
      </c>
      <c r="F36" s="104" t="s">
        <v>769</v>
      </c>
      <c r="G36" s="104"/>
      <c r="H36" s="104" t="s">
        <v>770</v>
      </c>
      <c r="I36" s="110">
        <v>24.49</v>
      </c>
      <c r="J36" s="110"/>
      <c r="K36" s="104" t="s">
        <v>405</v>
      </c>
      <c r="L36" s="110">
        <v>21.71</v>
      </c>
      <c r="M36" s="104"/>
      <c r="N36" s="105" t="s">
        <v>771</v>
      </c>
      <c r="O36" s="105" t="s">
        <v>87</v>
      </c>
      <c r="P36" s="109" t="s">
        <v>386</v>
      </c>
      <c r="Q36" s="109">
        <v>0.08</v>
      </c>
      <c r="R36" s="106">
        <v>0</v>
      </c>
      <c r="S36" s="106">
        <v>5.1616659999999995E-2</v>
      </c>
      <c r="T36" s="115">
        <f t="shared" si="0"/>
        <v>5.1616659999999995E-2</v>
      </c>
      <c r="U36" s="108"/>
      <c r="V36" s="108"/>
      <c r="W36" s="108"/>
      <c r="X36" s="117"/>
      <c r="Y36" s="104"/>
    </row>
    <row r="37" spans="1:25" s="88" customFormat="1" ht="287.25" customHeight="1" x14ac:dyDescent="0.25">
      <c r="A37" s="104"/>
      <c r="B37" s="92" t="s">
        <v>382</v>
      </c>
      <c r="C37" s="104" t="s">
        <v>607</v>
      </c>
      <c r="D37" s="104" t="s">
        <v>608</v>
      </c>
      <c r="E37" s="104" t="s">
        <v>384</v>
      </c>
      <c r="F37" s="104" t="s">
        <v>166</v>
      </c>
      <c r="G37" s="104"/>
      <c r="H37" s="109" t="s">
        <v>582</v>
      </c>
      <c r="I37" s="110">
        <v>12.13</v>
      </c>
      <c r="J37" s="110"/>
      <c r="K37" s="104" t="s">
        <v>405</v>
      </c>
      <c r="L37" s="110">
        <v>10.917</v>
      </c>
      <c r="M37" s="104"/>
      <c r="N37" s="104" t="s">
        <v>609</v>
      </c>
      <c r="O37" s="105" t="s">
        <v>178</v>
      </c>
      <c r="P37" s="105" t="s">
        <v>408</v>
      </c>
      <c r="Q37" s="109">
        <v>14.08</v>
      </c>
      <c r="R37" s="106">
        <v>0</v>
      </c>
      <c r="S37" s="106">
        <v>5.1616659999999995E-2</v>
      </c>
      <c r="T37" s="115">
        <f t="shared" si="0"/>
        <v>5.1616659999999995E-2</v>
      </c>
      <c r="U37" s="108"/>
      <c r="V37" s="108"/>
      <c r="W37" s="108"/>
      <c r="X37" s="117"/>
      <c r="Y37" s="104"/>
    </row>
    <row r="38" spans="1:25" s="88" customFormat="1" ht="73.5" customHeight="1" x14ac:dyDescent="0.25">
      <c r="A38" s="104">
        <v>15</v>
      </c>
      <c r="B38" s="92" t="s">
        <v>195</v>
      </c>
      <c r="C38" s="32" t="s">
        <v>242</v>
      </c>
      <c r="D38" s="32" t="s">
        <v>490</v>
      </c>
      <c r="E38" s="104" t="s">
        <v>384</v>
      </c>
      <c r="F38" s="104" t="s">
        <v>163</v>
      </c>
      <c r="G38" s="104"/>
      <c r="H38" s="104" t="s">
        <v>427</v>
      </c>
      <c r="I38" s="104">
        <v>8.5500000000000007</v>
      </c>
      <c r="J38" s="104"/>
      <c r="K38" s="108" t="s">
        <v>387</v>
      </c>
      <c r="L38" s="108">
        <v>7.21</v>
      </c>
      <c r="M38" s="104"/>
      <c r="N38" s="104" t="s">
        <v>491</v>
      </c>
      <c r="O38" s="104" t="s">
        <v>434</v>
      </c>
      <c r="P38" s="104" t="s">
        <v>386</v>
      </c>
      <c r="Q38" s="109">
        <v>0</v>
      </c>
      <c r="R38" s="106">
        <v>0.44609536500000002</v>
      </c>
      <c r="S38" s="106">
        <v>0.55000000000000004</v>
      </c>
      <c r="T38" s="115">
        <f t="shared" si="0"/>
        <v>0.99609536500000007</v>
      </c>
      <c r="U38" s="108"/>
      <c r="V38" s="108"/>
      <c r="W38" s="108"/>
      <c r="X38" s="117"/>
      <c r="Y38" s="104"/>
    </row>
    <row r="39" spans="1:25" s="88" customFormat="1" ht="59.25" customHeight="1" x14ac:dyDescent="0.25">
      <c r="A39" s="104"/>
      <c r="B39" s="92" t="s">
        <v>703</v>
      </c>
      <c r="C39" s="104" t="s">
        <v>772</v>
      </c>
      <c r="D39" s="104" t="s">
        <v>773</v>
      </c>
      <c r="E39" s="104" t="s">
        <v>384</v>
      </c>
      <c r="F39" s="104" t="s">
        <v>774</v>
      </c>
      <c r="G39" s="104"/>
      <c r="H39" s="109" t="s">
        <v>582</v>
      </c>
      <c r="I39" s="110">
        <v>11.98</v>
      </c>
      <c r="J39" s="110"/>
      <c r="K39" s="104" t="s">
        <v>405</v>
      </c>
      <c r="L39" s="110">
        <v>10.77</v>
      </c>
      <c r="M39" s="104"/>
      <c r="N39" s="123" t="s">
        <v>775</v>
      </c>
      <c r="O39" s="105" t="s">
        <v>577</v>
      </c>
      <c r="P39" s="123" t="s">
        <v>776</v>
      </c>
      <c r="Q39" s="109">
        <v>0.06</v>
      </c>
      <c r="R39" s="106">
        <v>0</v>
      </c>
      <c r="S39" s="106">
        <v>0</v>
      </c>
      <c r="T39" s="115">
        <f t="shared" si="0"/>
        <v>0</v>
      </c>
      <c r="U39" s="108"/>
      <c r="V39" s="108"/>
      <c r="W39" s="108"/>
      <c r="X39" s="117"/>
      <c r="Y39" s="104"/>
    </row>
    <row r="40" spans="1:25" s="88" customFormat="1" ht="105.75" customHeight="1" x14ac:dyDescent="0.25">
      <c r="A40" s="104">
        <v>16</v>
      </c>
      <c r="B40" s="92" t="s">
        <v>196</v>
      </c>
      <c r="C40" s="32" t="s">
        <v>243</v>
      </c>
      <c r="D40" s="92" t="s">
        <v>495</v>
      </c>
      <c r="E40" s="104" t="s">
        <v>384</v>
      </c>
      <c r="F40" s="104" t="s">
        <v>492</v>
      </c>
      <c r="G40" s="104"/>
      <c r="H40" s="104" t="s">
        <v>496</v>
      </c>
      <c r="I40" s="104">
        <v>21.23</v>
      </c>
      <c r="J40" s="104"/>
      <c r="K40" s="104" t="s">
        <v>405</v>
      </c>
      <c r="L40" s="104">
        <v>34.979999999999997</v>
      </c>
      <c r="M40" s="104"/>
      <c r="N40" s="104" t="s">
        <v>493</v>
      </c>
      <c r="O40" s="27" t="s">
        <v>407</v>
      </c>
      <c r="P40" s="105" t="s">
        <v>494</v>
      </c>
      <c r="Q40" s="109">
        <v>0</v>
      </c>
      <c r="R40" s="106">
        <v>6.0850500000000002E-2</v>
      </c>
      <c r="S40" s="106">
        <v>0.04</v>
      </c>
      <c r="T40" s="115">
        <f t="shared" si="0"/>
        <v>0.10085050000000001</v>
      </c>
      <c r="U40" s="108"/>
      <c r="V40" s="108"/>
      <c r="W40" s="108"/>
      <c r="X40" s="117"/>
      <c r="Y40" s="104"/>
    </row>
    <row r="41" spans="1:25" s="88" customFormat="1" ht="53.25" customHeight="1" x14ac:dyDescent="0.25">
      <c r="A41" s="104">
        <v>17</v>
      </c>
      <c r="B41" s="92" t="s">
        <v>197</v>
      </c>
      <c r="C41" s="32" t="s">
        <v>232</v>
      </c>
      <c r="D41" s="92" t="s">
        <v>419</v>
      </c>
      <c r="E41" s="104" t="s">
        <v>384</v>
      </c>
      <c r="F41" s="104" t="s">
        <v>414</v>
      </c>
      <c r="G41" s="104"/>
      <c r="H41" s="210" t="s">
        <v>415</v>
      </c>
      <c r="I41" s="211"/>
      <c r="J41" s="104"/>
      <c r="K41" s="104" t="s">
        <v>387</v>
      </c>
      <c r="L41" s="104" t="s">
        <v>416</v>
      </c>
      <c r="M41" s="104"/>
      <c r="N41" s="104" t="s">
        <v>417</v>
      </c>
      <c r="O41" s="104" t="s">
        <v>178</v>
      </c>
      <c r="P41" s="104" t="s">
        <v>418</v>
      </c>
      <c r="Q41" s="109">
        <v>0.2</v>
      </c>
      <c r="R41" s="106">
        <v>5.3288599999999998E-2</v>
      </c>
      <c r="S41" s="106">
        <v>5.3288599999999998E-2</v>
      </c>
      <c r="T41" s="115">
        <f t="shared" si="0"/>
        <v>0.1065772</v>
      </c>
      <c r="U41" s="108"/>
      <c r="V41" s="108"/>
      <c r="W41" s="108"/>
      <c r="X41" s="117"/>
      <c r="Y41" s="104"/>
    </row>
    <row r="42" spans="1:25" s="88" customFormat="1" ht="104.25" customHeight="1" x14ac:dyDescent="0.25">
      <c r="A42" s="104"/>
      <c r="B42" s="92" t="s">
        <v>712</v>
      </c>
      <c r="C42" s="104" t="s">
        <v>777</v>
      </c>
      <c r="D42" s="104" t="s">
        <v>778</v>
      </c>
      <c r="E42" s="104" t="s">
        <v>384</v>
      </c>
      <c r="F42" s="104" t="s">
        <v>779</v>
      </c>
      <c r="G42" s="104"/>
      <c r="H42" s="104" t="s">
        <v>780</v>
      </c>
      <c r="I42" s="110">
        <v>45.97</v>
      </c>
      <c r="J42" s="110"/>
      <c r="K42" s="104" t="s">
        <v>405</v>
      </c>
      <c r="L42" s="104">
        <v>41.36</v>
      </c>
      <c r="M42" s="104"/>
      <c r="N42" s="105" t="s">
        <v>781</v>
      </c>
      <c r="O42" s="105" t="s">
        <v>178</v>
      </c>
      <c r="P42" s="109" t="s">
        <v>782</v>
      </c>
      <c r="Q42" s="109">
        <v>0.08</v>
      </c>
      <c r="R42" s="106">
        <v>0</v>
      </c>
      <c r="S42" s="106">
        <v>0</v>
      </c>
      <c r="T42" s="115">
        <f t="shared" si="0"/>
        <v>0</v>
      </c>
      <c r="U42" s="108"/>
      <c r="V42" s="108"/>
      <c r="W42" s="108"/>
      <c r="X42" s="117"/>
      <c r="Y42" s="104"/>
    </row>
    <row r="43" spans="1:25" s="88" customFormat="1" ht="87" customHeight="1" x14ac:dyDescent="0.25">
      <c r="A43" s="104">
        <v>18</v>
      </c>
      <c r="B43" s="92" t="s">
        <v>198</v>
      </c>
      <c r="C43" s="32" t="s">
        <v>244</v>
      </c>
      <c r="D43" s="32" t="s">
        <v>871</v>
      </c>
      <c r="E43" s="104" t="s">
        <v>384</v>
      </c>
      <c r="F43" s="104" t="s">
        <v>869</v>
      </c>
      <c r="G43" s="104"/>
      <c r="H43" s="104" t="s">
        <v>427</v>
      </c>
      <c r="I43" s="104">
        <v>19.93</v>
      </c>
      <c r="J43" s="104"/>
      <c r="K43" s="104" t="s">
        <v>405</v>
      </c>
      <c r="L43" s="104">
        <v>17.66</v>
      </c>
      <c r="M43" s="104"/>
      <c r="N43" s="132" t="s">
        <v>870</v>
      </c>
      <c r="O43" s="105" t="s">
        <v>178</v>
      </c>
      <c r="P43" s="133" t="s">
        <v>817</v>
      </c>
      <c r="Q43" s="109">
        <v>0</v>
      </c>
      <c r="R43" s="106">
        <v>1.7700000000000001E-3</v>
      </c>
      <c r="S43" s="106">
        <v>0</v>
      </c>
      <c r="T43" s="115">
        <f t="shared" si="0"/>
        <v>1.7700000000000001E-3</v>
      </c>
      <c r="U43" s="108"/>
      <c r="V43" s="108"/>
      <c r="W43" s="108"/>
      <c r="X43" s="117"/>
      <c r="Y43" s="104"/>
    </row>
    <row r="44" spans="1:25" s="88" customFormat="1" ht="114" customHeight="1" x14ac:dyDescent="0.25">
      <c r="A44" s="104">
        <v>19</v>
      </c>
      <c r="B44" s="92" t="s">
        <v>199</v>
      </c>
      <c r="C44" s="32" t="s">
        <v>233</v>
      </c>
      <c r="D44" s="104" t="s">
        <v>420</v>
      </c>
      <c r="E44" s="104" t="s">
        <v>384</v>
      </c>
      <c r="F44" s="104" t="s">
        <v>421</v>
      </c>
      <c r="G44" s="104"/>
      <c r="H44" s="104" t="s">
        <v>422</v>
      </c>
      <c r="I44" s="110">
        <v>38.119999999999997</v>
      </c>
      <c r="J44" s="110"/>
      <c r="K44" s="104" t="s">
        <v>405</v>
      </c>
      <c r="L44" s="104">
        <v>35</v>
      </c>
      <c r="M44" s="104"/>
      <c r="N44" s="27" t="s">
        <v>423</v>
      </c>
      <c r="O44" s="105" t="s">
        <v>178</v>
      </c>
      <c r="P44" s="105" t="s">
        <v>424</v>
      </c>
      <c r="Q44" s="109">
        <v>0.04</v>
      </c>
      <c r="R44" s="106">
        <v>0.49963931299999997</v>
      </c>
      <c r="S44" s="106">
        <v>0.45</v>
      </c>
      <c r="T44" s="115">
        <f t="shared" si="0"/>
        <v>0.94963931300000004</v>
      </c>
      <c r="U44" s="108"/>
      <c r="V44" s="108"/>
      <c r="W44" s="108"/>
      <c r="X44" s="117"/>
      <c r="Y44" s="104"/>
    </row>
    <row r="45" spans="1:25" s="88" customFormat="1" ht="46.5" customHeight="1" x14ac:dyDescent="0.25">
      <c r="A45" s="104"/>
      <c r="B45" s="92" t="s">
        <v>717</v>
      </c>
      <c r="C45" s="104" t="s">
        <v>783</v>
      </c>
      <c r="D45" s="210" t="s">
        <v>784</v>
      </c>
      <c r="E45" s="213"/>
      <c r="F45" s="213"/>
      <c r="G45" s="213"/>
      <c r="H45" s="213"/>
      <c r="I45" s="213"/>
      <c r="J45" s="213"/>
      <c r="K45" s="213"/>
      <c r="L45" s="213"/>
      <c r="M45" s="213"/>
      <c r="N45" s="213"/>
      <c r="O45" s="211"/>
      <c r="P45" s="105"/>
      <c r="Q45" s="109">
        <v>0.15</v>
      </c>
      <c r="R45" s="106">
        <v>0</v>
      </c>
      <c r="S45" s="106">
        <v>0</v>
      </c>
      <c r="T45" s="115">
        <f t="shared" si="0"/>
        <v>0</v>
      </c>
      <c r="U45" s="108"/>
      <c r="V45" s="108"/>
      <c r="W45" s="108"/>
      <c r="X45" s="117"/>
      <c r="Y45" s="104"/>
    </row>
    <row r="46" spans="1:25" s="88" customFormat="1" ht="83.25" customHeight="1" x14ac:dyDescent="0.25">
      <c r="A46" s="104"/>
      <c r="B46" s="92" t="s">
        <v>718</v>
      </c>
      <c r="C46" s="104" t="s">
        <v>785</v>
      </c>
      <c r="D46" s="104" t="s">
        <v>786</v>
      </c>
      <c r="E46" s="104" t="s">
        <v>787</v>
      </c>
      <c r="F46" s="104" t="s">
        <v>788</v>
      </c>
      <c r="G46" s="104"/>
      <c r="H46" s="104" t="s">
        <v>582</v>
      </c>
      <c r="I46" s="110">
        <v>8.3800000000000008</v>
      </c>
      <c r="J46" s="110"/>
      <c r="K46" s="104" t="s">
        <v>387</v>
      </c>
      <c r="L46" s="104">
        <v>7.02</v>
      </c>
      <c r="M46" s="104"/>
      <c r="N46" s="104" t="s">
        <v>789</v>
      </c>
      <c r="O46" s="104" t="s">
        <v>636</v>
      </c>
      <c r="P46" s="105" t="s">
        <v>790</v>
      </c>
      <c r="Q46" s="109">
        <v>0.12</v>
      </c>
      <c r="R46" s="106">
        <v>0</v>
      </c>
      <c r="S46" s="106">
        <v>0</v>
      </c>
      <c r="T46" s="115">
        <f t="shared" si="0"/>
        <v>0</v>
      </c>
      <c r="U46" s="108"/>
      <c r="V46" s="108"/>
      <c r="W46" s="108"/>
      <c r="X46" s="117"/>
      <c r="Y46" s="104"/>
    </row>
    <row r="47" spans="1:25" s="88" customFormat="1" ht="87" customHeight="1" x14ac:dyDescent="0.25">
      <c r="A47" s="104"/>
      <c r="B47" s="92" t="s">
        <v>724</v>
      </c>
      <c r="C47" s="104" t="s">
        <v>791</v>
      </c>
      <c r="D47" s="104" t="s">
        <v>792</v>
      </c>
      <c r="E47" s="104" t="s">
        <v>384</v>
      </c>
      <c r="F47" s="104">
        <v>8.91</v>
      </c>
      <c r="G47" s="104"/>
      <c r="H47" s="104" t="s">
        <v>386</v>
      </c>
      <c r="I47" s="110">
        <v>21.71</v>
      </c>
      <c r="J47" s="110" t="s">
        <v>20</v>
      </c>
      <c r="K47" s="104"/>
      <c r="L47" s="104">
        <v>21.71</v>
      </c>
      <c r="M47" s="104"/>
      <c r="N47" s="104" t="s">
        <v>386</v>
      </c>
      <c r="O47" s="104" t="s">
        <v>386</v>
      </c>
      <c r="P47" s="105" t="s">
        <v>386</v>
      </c>
      <c r="Q47" s="109">
        <v>0.19</v>
      </c>
      <c r="R47" s="106">
        <v>0</v>
      </c>
      <c r="S47" s="106">
        <v>0</v>
      </c>
      <c r="T47" s="115">
        <f t="shared" si="0"/>
        <v>0</v>
      </c>
      <c r="U47" s="108"/>
      <c r="V47" s="108"/>
      <c r="W47" s="108"/>
      <c r="X47" s="117"/>
      <c r="Y47" s="104"/>
    </row>
    <row r="48" spans="1:25" s="88" customFormat="1" ht="114.75" customHeight="1" x14ac:dyDescent="0.25">
      <c r="A48" s="104"/>
      <c r="B48" s="92" t="s">
        <v>714</v>
      </c>
      <c r="C48" s="104" t="s">
        <v>793</v>
      </c>
      <c r="D48" s="104" t="s">
        <v>794</v>
      </c>
      <c r="E48" s="104" t="s">
        <v>384</v>
      </c>
      <c r="F48" s="104" t="s">
        <v>795</v>
      </c>
      <c r="G48" s="104"/>
      <c r="H48" s="104" t="s">
        <v>582</v>
      </c>
      <c r="I48" s="110">
        <v>19.38</v>
      </c>
      <c r="J48" s="110"/>
      <c r="K48" s="104" t="s">
        <v>387</v>
      </c>
      <c r="L48" s="104">
        <v>16.71</v>
      </c>
      <c r="M48" s="104"/>
      <c r="N48" s="32" t="s">
        <v>796</v>
      </c>
      <c r="O48" s="32" t="s">
        <v>577</v>
      </c>
      <c r="P48" s="32" t="s">
        <v>797</v>
      </c>
      <c r="Q48" s="109">
        <v>0.02</v>
      </c>
      <c r="R48" s="106">
        <v>0</v>
      </c>
      <c r="S48" s="106">
        <v>0</v>
      </c>
      <c r="T48" s="115">
        <f t="shared" si="0"/>
        <v>0</v>
      </c>
      <c r="U48" s="108"/>
      <c r="V48" s="108"/>
      <c r="W48" s="108"/>
      <c r="X48" s="117"/>
      <c r="Y48" s="104"/>
    </row>
    <row r="49" spans="1:25" s="88" customFormat="1" ht="143.25" customHeight="1" x14ac:dyDescent="0.25">
      <c r="A49" s="104">
        <v>20</v>
      </c>
      <c r="B49" s="92" t="s">
        <v>200</v>
      </c>
      <c r="C49" s="32" t="s">
        <v>234</v>
      </c>
      <c r="D49" s="104" t="s">
        <v>425</v>
      </c>
      <c r="E49" s="104" t="s">
        <v>384</v>
      </c>
      <c r="F49" s="104" t="s">
        <v>426</v>
      </c>
      <c r="G49" s="104"/>
      <c r="H49" s="104" t="s">
        <v>427</v>
      </c>
      <c r="I49" s="110">
        <v>15.05</v>
      </c>
      <c r="J49" s="110"/>
      <c r="K49" s="104" t="s">
        <v>387</v>
      </c>
      <c r="L49" s="104">
        <v>12.98</v>
      </c>
      <c r="M49" s="104"/>
      <c r="N49" s="104" t="s">
        <v>428</v>
      </c>
      <c r="O49" s="32" t="s">
        <v>178</v>
      </c>
      <c r="P49" s="105" t="s">
        <v>429</v>
      </c>
      <c r="Q49" s="109">
        <v>0.04</v>
      </c>
      <c r="R49" s="106">
        <v>-4.2887324999999997E-2</v>
      </c>
      <c r="S49" s="106">
        <v>0</v>
      </c>
      <c r="T49" s="115">
        <f t="shared" si="0"/>
        <v>-4.2887324999999997E-2</v>
      </c>
      <c r="U49" s="108"/>
      <c r="V49" s="108"/>
      <c r="W49" s="108"/>
      <c r="X49" s="117"/>
      <c r="Y49" s="104"/>
    </row>
    <row r="50" spans="1:25" s="88" customFormat="1" ht="128.25" customHeight="1" x14ac:dyDescent="0.25">
      <c r="A50" s="104"/>
      <c r="B50" s="92" t="s">
        <v>715</v>
      </c>
      <c r="C50" s="104" t="s">
        <v>798</v>
      </c>
      <c r="D50" s="104" t="s">
        <v>425</v>
      </c>
      <c r="E50" s="104" t="s">
        <v>384</v>
      </c>
      <c r="F50" s="104" t="s">
        <v>799</v>
      </c>
      <c r="G50" s="104"/>
      <c r="H50" s="104" t="s">
        <v>427</v>
      </c>
      <c r="I50" s="110">
        <v>26.27</v>
      </c>
      <c r="J50" s="110"/>
      <c r="K50" s="104" t="s">
        <v>405</v>
      </c>
      <c r="L50" s="104">
        <v>14.63</v>
      </c>
      <c r="M50" s="104"/>
      <c r="N50" s="104" t="s">
        <v>800</v>
      </c>
      <c r="O50" s="27" t="s">
        <v>87</v>
      </c>
      <c r="P50" s="105" t="s">
        <v>386</v>
      </c>
      <c r="Q50" s="109">
        <v>0.61</v>
      </c>
      <c r="R50" s="106">
        <v>0</v>
      </c>
      <c r="S50" s="106">
        <v>0.05</v>
      </c>
      <c r="T50" s="115">
        <f t="shared" si="0"/>
        <v>0.05</v>
      </c>
      <c r="U50" s="108"/>
      <c r="V50" s="108"/>
      <c r="W50" s="108"/>
      <c r="X50" s="117"/>
      <c r="Y50" s="104"/>
    </row>
    <row r="51" spans="1:25" s="88" customFormat="1" ht="160.5" customHeight="1" x14ac:dyDescent="0.25">
      <c r="A51" s="104">
        <v>21</v>
      </c>
      <c r="B51" s="92" t="s">
        <v>201</v>
      </c>
      <c r="C51" s="32" t="s">
        <v>245</v>
      </c>
      <c r="D51" s="104" t="s">
        <v>430</v>
      </c>
      <c r="E51" s="104" t="s">
        <v>384</v>
      </c>
      <c r="F51" s="104" t="s">
        <v>431</v>
      </c>
      <c r="G51" s="104"/>
      <c r="H51" s="104" t="s">
        <v>432</v>
      </c>
      <c r="I51" s="110">
        <v>212.2</v>
      </c>
      <c r="J51" s="110"/>
      <c r="K51" s="104" t="s">
        <v>387</v>
      </c>
      <c r="L51" s="104">
        <v>182.98</v>
      </c>
      <c r="M51" s="104"/>
      <c r="N51" s="92" t="s">
        <v>433</v>
      </c>
      <c r="O51" s="27" t="s">
        <v>434</v>
      </c>
      <c r="P51" s="105" t="s">
        <v>408</v>
      </c>
      <c r="Q51" s="109">
        <v>211.66</v>
      </c>
      <c r="R51" s="106">
        <v>5.7077502729999994</v>
      </c>
      <c r="S51" s="106">
        <v>4.5</v>
      </c>
      <c r="T51" s="115">
        <f t="shared" si="0"/>
        <v>10.207750272999998</v>
      </c>
      <c r="U51" s="108"/>
      <c r="V51" s="108"/>
      <c r="W51" s="108"/>
      <c r="X51" s="117"/>
      <c r="Y51" s="104"/>
    </row>
    <row r="52" spans="1:25" s="88" customFormat="1" ht="117.75" customHeight="1" x14ac:dyDescent="0.25">
      <c r="A52" s="104">
        <v>22</v>
      </c>
      <c r="B52" s="92" t="s">
        <v>202</v>
      </c>
      <c r="C52" s="32" t="s">
        <v>246</v>
      </c>
      <c r="D52" s="104" t="s">
        <v>435</v>
      </c>
      <c r="E52" s="104" t="s">
        <v>384</v>
      </c>
      <c r="F52" s="104" t="s">
        <v>436</v>
      </c>
      <c r="G52" s="104"/>
      <c r="H52" s="104" t="s">
        <v>427</v>
      </c>
      <c r="I52" s="110">
        <v>14.2</v>
      </c>
      <c r="J52" s="110"/>
      <c r="K52" s="104" t="s">
        <v>387</v>
      </c>
      <c r="L52" s="104">
        <v>12.41</v>
      </c>
      <c r="M52" s="104"/>
      <c r="N52" s="105" t="s">
        <v>437</v>
      </c>
      <c r="O52" s="105" t="s">
        <v>434</v>
      </c>
      <c r="P52" s="105" t="s">
        <v>438</v>
      </c>
      <c r="Q52" s="109">
        <v>0.23</v>
      </c>
      <c r="R52" s="106">
        <v>5.5129999999999997E-3</v>
      </c>
      <c r="S52" s="106">
        <v>0.02</v>
      </c>
      <c r="T52" s="115">
        <f t="shared" si="0"/>
        <v>2.5513000000000001E-2</v>
      </c>
      <c r="U52" s="108"/>
      <c r="V52" s="108"/>
      <c r="W52" s="108"/>
      <c r="X52" s="117"/>
      <c r="Y52" s="104"/>
    </row>
    <row r="53" spans="1:25" s="88" customFormat="1" ht="103.5" customHeight="1" x14ac:dyDescent="0.25">
      <c r="A53" s="104">
        <v>23</v>
      </c>
      <c r="B53" s="92" t="s">
        <v>203</v>
      </c>
      <c r="C53" s="32" t="s">
        <v>247</v>
      </c>
      <c r="D53" s="104" t="s">
        <v>439</v>
      </c>
      <c r="E53" s="104" t="s">
        <v>384</v>
      </c>
      <c r="F53" s="104" t="s">
        <v>440</v>
      </c>
      <c r="G53" s="104"/>
      <c r="H53" s="104" t="s">
        <v>441</v>
      </c>
      <c r="I53" s="110">
        <v>89.12</v>
      </c>
      <c r="J53" s="110"/>
      <c r="K53" s="104" t="s">
        <v>405</v>
      </c>
      <c r="L53" s="31">
        <v>80.207999999999998</v>
      </c>
      <c r="M53" s="104"/>
      <c r="N53" s="27" t="s">
        <v>442</v>
      </c>
      <c r="O53" s="105" t="s">
        <v>178</v>
      </c>
      <c r="P53" s="105" t="s">
        <v>443</v>
      </c>
      <c r="Q53" s="109">
        <v>5.21</v>
      </c>
      <c r="R53" s="106">
        <v>0.683251461</v>
      </c>
      <c r="S53" s="106">
        <v>0.45</v>
      </c>
      <c r="T53" s="115">
        <f t="shared" si="0"/>
        <v>1.133251461</v>
      </c>
      <c r="U53" s="108"/>
      <c r="V53" s="108"/>
      <c r="W53" s="108"/>
      <c r="X53" s="117"/>
      <c r="Y53" s="104"/>
    </row>
    <row r="54" spans="1:25" s="88" customFormat="1" ht="102" customHeight="1" x14ac:dyDescent="0.25">
      <c r="A54" s="104">
        <v>24</v>
      </c>
      <c r="B54" s="92" t="s">
        <v>204</v>
      </c>
      <c r="C54" s="32" t="s">
        <v>248</v>
      </c>
      <c r="D54" s="104" t="s">
        <v>444</v>
      </c>
      <c r="E54" s="104" t="s">
        <v>384</v>
      </c>
      <c r="F54" s="104" t="s">
        <v>445</v>
      </c>
      <c r="G54" s="104"/>
      <c r="H54" s="104" t="s">
        <v>446</v>
      </c>
      <c r="I54" s="110">
        <v>49.78</v>
      </c>
      <c r="J54" s="110"/>
      <c r="K54" s="104" t="s">
        <v>405</v>
      </c>
      <c r="L54" s="93">
        <v>44.47</v>
      </c>
      <c r="M54" s="104"/>
      <c r="N54" s="92" t="s">
        <v>447</v>
      </c>
      <c r="O54" s="105" t="s">
        <v>178</v>
      </c>
      <c r="P54" s="105" t="s">
        <v>448</v>
      </c>
      <c r="Q54" s="109">
        <v>0.19</v>
      </c>
      <c r="R54" s="106">
        <v>0.83047900099999994</v>
      </c>
      <c r="S54" s="106">
        <v>0.25</v>
      </c>
      <c r="T54" s="115">
        <f t="shared" si="0"/>
        <v>1.080479001</v>
      </c>
      <c r="U54" s="108"/>
      <c r="V54" s="108"/>
      <c r="W54" s="108"/>
      <c r="X54" s="117"/>
      <c r="Y54" s="104"/>
    </row>
    <row r="55" spans="1:25" s="88" customFormat="1" ht="83.25" customHeight="1" x14ac:dyDescent="0.25">
      <c r="A55" s="104">
        <v>25</v>
      </c>
      <c r="B55" s="92" t="s">
        <v>205</v>
      </c>
      <c r="C55" s="32" t="s">
        <v>249</v>
      </c>
      <c r="D55" s="104" t="s">
        <v>449</v>
      </c>
      <c r="E55" s="104" t="s">
        <v>384</v>
      </c>
      <c r="F55" s="104" t="s">
        <v>450</v>
      </c>
      <c r="G55" s="104"/>
      <c r="H55" s="104" t="s">
        <v>427</v>
      </c>
      <c r="I55" s="110">
        <v>18.73</v>
      </c>
      <c r="J55" s="110"/>
      <c r="K55" s="104" t="s">
        <v>405</v>
      </c>
      <c r="L55" s="93">
        <v>16.52</v>
      </c>
      <c r="M55" s="104"/>
      <c r="N55" s="32" t="s">
        <v>447</v>
      </c>
      <c r="O55" s="105" t="s">
        <v>178</v>
      </c>
      <c r="P55" s="105" t="s">
        <v>451</v>
      </c>
      <c r="Q55" s="109">
        <v>0.18</v>
      </c>
      <c r="R55" s="106">
        <v>-6.0856E-3</v>
      </c>
      <c r="S55" s="106">
        <v>0</v>
      </c>
      <c r="T55" s="115">
        <f t="shared" si="0"/>
        <v>-6.0856E-3</v>
      </c>
      <c r="U55" s="108"/>
      <c r="V55" s="108"/>
      <c r="W55" s="108"/>
      <c r="X55" s="117"/>
      <c r="Y55" s="104"/>
    </row>
    <row r="56" spans="1:25" s="88" customFormat="1" ht="195.75" customHeight="1" x14ac:dyDescent="0.25">
      <c r="A56" s="104">
        <v>26</v>
      </c>
      <c r="B56" s="92" t="s">
        <v>206</v>
      </c>
      <c r="C56" s="32" t="s">
        <v>250</v>
      </c>
      <c r="D56" s="104" t="s">
        <v>454</v>
      </c>
      <c r="E56" s="104" t="s">
        <v>384</v>
      </c>
      <c r="F56" s="104" t="s">
        <v>172</v>
      </c>
      <c r="G56" s="104"/>
      <c r="H56" s="104" t="s">
        <v>452</v>
      </c>
      <c r="I56" s="110">
        <v>63.63</v>
      </c>
      <c r="J56" s="110"/>
      <c r="K56" s="104" t="s">
        <v>405</v>
      </c>
      <c r="L56" s="93">
        <v>57.27</v>
      </c>
      <c r="M56" s="104"/>
      <c r="N56" s="92" t="s">
        <v>447</v>
      </c>
      <c r="O56" s="112" t="s">
        <v>453</v>
      </c>
      <c r="P56" s="105" t="s">
        <v>408</v>
      </c>
      <c r="Q56" s="109">
        <v>57.54</v>
      </c>
      <c r="R56" s="106">
        <v>3.5186888200000004</v>
      </c>
      <c r="S56" s="106">
        <v>4.5999999999999996</v>
      </c>
      <c r="T56" s="115">
        <f t="shared" si="0"/>
        <v>8.1186888199999991</v>
      </c>
      <c r="U56" s="108"/>
      <c r="V56" s="108"/>
      <c r="W56" s="108"/>
      <c r="X56" s="117"/>
      <c r="Y56" s="104"/>
    </row>
    <row r="57" spans="1:25" s="88" customFormat="1" ht="90.75" customHeight="1" x14ac:dyDescent="0.25">
      <c r="A57" s="104"/>
      <c r="B57" s="92" t="s">
        <v>716</v>
      </c>
      <c r="C57" s="97" t="s">
        <v>801</v>
      </c>
      <c r="D57" s="97" t="s">
        <v>802</v>
      </c>
      <c r="E57" s="104" t="s">
        <v>384</v>
      </c>
      <c r="F57" s="97" t="s">
        <v>803</v>
      </c>
      <c r="G57" s="97"/>
      <c r="H57" s="111" t="s">
        <v>804</v>
      </c>
      <c r="I57" s="124">
        <v>39.93</v>
      </c>
      <c r="J57" s="124"/>
      <c r="K57" s="104" t="s">
        <v>405</v>
      </c>
      <c r="L57" s="125">
        <v>35.93</v>
      </c>
      <c r="M57" s="97"/>
      <c r="N57" s="92" t="s">
        <v>805</v>
      </c>
      <c r="O57" s="129" t="s">
        <v>87</v>
      </c>
      <c r="P57" s="126" t="s">
        <v>386</v>
      </c>
      <c r="Q57" s="109">
        <v>23.67</v>
      </c>
      <c r="R57" s="106">
        <v>0</v>
      </c>
      <c r="S57" s="106">
        <v>0</v>
      </c>
      <c r="T57" s="115">
        <f t="shared" si="0"/>
        <v>0</v>
      </c>
      <c r="U57" s="108"/>
      <c r="V57" s="108"/>
      <c r="W57" s="108"/>
      <c r="X57" s="117"/>
      <c r="Y57" s="104"/>
    </row>
    <row r="58" spans="1:25" s="88" customFormat="1" ht="372" customHeight="1" x14ac:dyDescent="0.25">
      <c r="A58" s="104">
        <v>27</v>
      </c>
      <c r="B58" s="92" t="s">
        <v>207</v>
      </c>
      <c r="C58" s="104" t="s">
        <v>251</v>
      </c>
      <c r="D58" s="104" t="s">
        <v>610</v>
      </c>
      <c r="E58" s="104" t="s">
        <v>384</v>
      </c>
      <c r="F58" s="104" t="s">
        <v>172</v>
      </c>
      <c r="G58" s="104"/>
      <c r="H58" s="104" t="s">
        <v>611</v>
      </c>
      <c r="I58" s="110">
        <v>79.040000000000006</v>
      </c>
      <c r="J58" s="110"/>
      <c r="K58" s="104" t="s">
        <v>405</v>
      </c>
      <c r="L58" s="104">
        <v>68.430000000000007</v>
      </c>
      <c r="M58" s="104"/>
      <c r="N58" s="104" t="s">
        <v>612</v>
      </c>
      <c r="O58" s="105" t="s">
        <v>434</v>
      </c>
      <c r="P58" s="105" t="s">
        <v>613</v>
      </c>
      <c r="Q58" s="109">
        <v>0.03</v>
      </c>
      <c r="R58" s="106">
        <v>-2.4618899999999999E-2</v>
      </c>
      <c r="S58" s="106">
        <v>0</v>
      </c>
      <c r="T58" s="115">
        <f t="shared" si="0"/>
        <v>-2.4618899999999999E-2</v>
      </c>
      <c r="U58" s="108"/>
      <c r="V58" s="108"/>
      <c r="W58" s="108"/>
      <c r="X58" s="117"/>
      <c r="Y58" s="104"/>
    </row>
    <row r="59" spans="1:25" s="88" customFormat="1" ht="50.25" customHeight="1" x14ac:dyDescent="0.25">
      <c r="A59" s="104"/>
      <c r="B59" s="92" t="s">
        <v>719</v>
      </c>
      <c r="C59" s="104" t="s">
        <v>806</v>
      </c>
      <c r="D59" s="104" t="s">
        <v>807</v>
      </c>
      <c r="E59" s="104" t="s">
        <v>384</v>
      </c>
      <c r="F59" s="104" t="s">
        <v>808</v>
      </c>
      <c r="G59" s="104"/>
      <c r="H59" s="104" t="s">
        <v>427</v>
      </c>
      <c r="I59" s="110">
        <v>4.2</v>
      </c>
      <c r="J59" s="110"/>
      <c r="K59" s="104" t="s">
        <v>387</v>
      </c>
      <c r="L59" s="104">
        <v>3.67</v>
      </c>
      <c r="M59" s="104"/>
      <c r="N59" s="104" t="s">
        <v>809</v>
      </c>
      <c r="O59" s="105" t="s">
        <v>577</v>
      </c>
      <c r="P59" s="105" t="s">
        <v>810</v>
      </c>
      <c r="Q59" s="109">
        <v>0.05</v>
      </c>
      <c r="R59" s="106"/>
      <c r="S59" s="106"/>
      <c r="T59" s="115">
        <f t="shared" si="0"/>
        <v>0</v>
      </c>
      <c r="U59" s="108"/>
      <c r="V59" s="108"/>
      <c r="W59" s="108"/>
      <c r="X59" s="117"/>
      <c r="Y59" s="104"/>
    </row>
    <row r="60" spans="1:25" s="88" customFormat="1" ht="100.5" customHeight="1" x14ac:dyDescent="0.25">
      <c r="A60" s="104"/>
      <c r="B60" s="92" t="s">
        <v>720</v>
      </c>
      <c r="C60" s="98" t="s">
        <v>811</v>
      </c>
      <c r="D60" s="98" t="s">
        <v>948</v>
      </c>
      <c r="E60" s="104" t="s">
        <v>384</v>
      </c>
      <c r="F60" s="98" t="s">
        <v>808</v>
      </c>
      <c r="G60" s="98"/>
      <c r="H60" s="32" t="s">
        <v>812</v>
      </c>
      <c r="I60" s="91">
        <v>22.85</v>
      </c>
      <c r="J60" s="91"/>
      <c r="K60" s="98" t="s">
        <v>387</v>
      </c>
      <c r="L60" s="98">
        <v>19.97</v>
      </c>
      <c r="M60" s="98"/>
      <c r="N60" s="27" t="s">
        <v>428</v>
      </c>
      <c r="O60" s="27" t="s">
        <v>813</v>
      </c>
      <c r="P60" s="127" t="s">
        <v>386</v>
      </c>
      <c r="Q60" s="109">
        <v>0.04</v>
      </c>
      <c r="R60" s="106">
        <v>0</v>
      </c>
      <c r="S60" s="106">
        <v>0</v>
      </c>
      <c r="T60" s="115">
        <f t="shared" si="0"/>
        <v>0</v>
      </c>
      <c r="U60" s="108"/>
      <c r="V60" s="108"/>
      <c r="W60" s="108"/>
      <c r="X60" s="117"/>
      <c r="Y60" s="104"/>
    </row>
    <row r="61" spans="1:25" s="88" customFormat="1" ht="118.5" customHeight="1" x14ac:dyDescent="0.25">
      <c r="A61" s="104"/>
      <c r="B61" s="92" t="s">
        <v>208</v>
      </c>
      <c r="C61" s="98" t="s">
        <v>814</v>
      </c>
      <c r="D61" s="98" t="s">
        <v>815</v>
      </c>
      <c r="E61" s="104" t="s">
        <v>384</v>
      </c>
      <c r="F61" s="98" t="s">
        <v>816</v>
      </c>
      <c r="G61" s="98"/>
      <c r="H61" s="32" t="s">
        <v>582</v>
      </c>
      <c r="I61" s="91">
        <v>15.06</v>
      </c>
      <c r="J61" s="91"/>
      <c r="K61" s="98" t="s">
        <v>387</v>
      </c>
      <c r="L61" s="98">
        <v>13.16</v>
      </c>
      <c r="M61" s="98"/>
      <c r="N61" s="32" t="s">
        <v>810</v>
      </c>
      <c r="O61" s="27" t="s">
        <v>407</v>
      </c>
      <c r="P61" s="128" t="s">
        <v>817</v>
      </c>
      <c r="Q61" s="109">
        <v>0.15</v>
      </c>
      <c r="R61" s="106">
        <v>0.04</v>
      </c>
      <c r="S61" s="106">
        <v>0.02</v>
      </c>
      <c r="T61" s="115">
        <f t="shared" si="0"/>
        <v>0.06</v>
      </c>
      <c r="U61" s="108"/>
      <c r="V61" s="108"/>
      <c r="W61" s="108"/>
      <c r="X61" s="117"/>
      <c r="Y61" s="104"/>
    </row>
    <row r="62" spans="1:25" s="88" customFormat="1" ht="88.5" customHeight="1" x14ac:dyDescent="0.25">
      <c r="A62" s="104">
        <v>29</v>
      </c>
      <c r="B62" s="92" t="s">
        <v>209</v>
      </c>
      <c r="C62" s="104" t="s">
        <v>252</v>
      </c>
      <c r="D62" s="104" t="s">
        <v>497</v>
      </c>
      <c r="E62" s="104" t="s">
        <v>384</v>
      </c>
      <c r="F62" s="104" t="s">
        <v>498</v>
      </c>
      <c r="G62" s="104"/>
      <c r="H62" s="104" t="s">
        <v>427</v>
      </c>
      <c r="I62" s="110">
        <v>16</v>
      </c>
      <c r="J62" s="110"/>
      <c r="K62" s="104" t="s">
        <v>405</v>
      </c>
      <c r="L62" s="104">
        <v>13.96</v>
      </c>
      <c r="M62" s="104"/>
      <c r="N62" s="92" t="s">
        <v>499</v>
      </c>
      <c r="O62" s="105" t="s">
        <v>178</v>
      </c>
      <c r="P62" s="105" t="s">
        <v>500</v>
      </c>
      <c r="Q62" s="109">
        <v>0.08</v>
      </c>
      <c r="R62" s="106">
        <v>-1.7833100000000001E-2</v>
      </c>
      <c r="S62" s="106">
        <v>0</v>
      </c>
      <c r="T62" s="115">
        <f t="shared" si="0"/>
        <v>-1.7833100000000001E-2</v>
      </c>
      <c r="U62" s="108"/>
      <c r="V62" s="108"/>
      <c r="W62" s="108"/>
      <c r="X62" s="117"/>
      <c r="Y62" s="104"/>
    </row>
    <row r="63" spans="1:25" s="88" customFormat="1" ht="117" customHeight="1" x14ac:dyDescent="0.25">
      <c r="A63" s="104">
        <v>30</v>
      </c>
      <c r="B63" s="92" t="s">
        <v>210</v>
      </c>
      <c r="C63" s="104" t="s">
        <v>253</v>
      </c>
      <c r="D63" s="104" t="s">
        <v>698</v>
      </c>
      <c r="E63" s="104" t="s">
        <v>384</v>
      </c>
      <c r="F63" s="104" t="s">
        <v>699</v>
      </c>
      <c r="G63" s="104"/>
      <c r="H63" s="104" t="s">
        <v>427</v>
      </c>
      <c r="I63" s="110">
        <v>7.02</v>
      </c>
      <c r="J63" s="110"/>
      <c r="K63" s="104" t="s">
        <v>405</v>
      </c>
      <c r="L63" s="104">
        <v>6.32</v>
      </c>
      <c r="M63" s="104"/>
      <c r="N63" s="92" t="s">
        <v>447</v>
      </c>
      <c r="O63" s="105" t="s">
        <v>178</v>
      </c>
      <c r="P63" s="32" t="s">
        <v>700</v>
      </c>
      <c r="Q63" s="109">
        <v>0</v>
      </c>
      <c r="R63" s="106">
        <v>-9.8273399999999997E-2</v>
      </c>
      <c r="S63" s="106">
        <v>0</v>
      </c>
      <c r="T63" s="115">
        <f t="shared" si="0"/>
        <v>-9.8273399999999997E-2</v>
      </c>
      <c r="U63" s="108"/>
      <c r="V63" s="108"/>
      <c r="W63" s="108"/>
      <c r="X63" s="117"/>
      <c r="Y63" s="104"/>
    </row>
    <row r="64" spans="1:25" s="88" customFormat="1" ht="127.5" customHeight="1" x14ac:dyDescent="0.25">
      <c r="A64" s="104"/>
      <c r="B64" s="92" t="s">
        <v>721</v>
      </c>
      <c r="C64" s="104" t="s">
        <v>877</v>
      </c>
      <c r="D64" s="104" t="s">
        <v>874</v>
      </c>
      <c r="E64" s="104" t="s">
        <v>384</v>
      </c>
      <c r="F64" s="104" t="s">
        <v>873</v>
      </c>
      <c r="G64" s="104"/>
      <c r="H64" s="104" t="s">
        <v>427</v>
      </c>
      <c r="I64" s="110">
        <v>5.8</v>
      </c>
      <c r="J64" s="110"/>
      <c r="K64" s="104" t="s">
        <v>387</v>
      </c>
      <c r="L64" s="104">
        <v>5.0599999999999996</v>
      </c>
      <c r="M64" s="104"/>
      <c r="N64" s="92" t="s">
        <v>876</v>
      </c>
      <c r="O64" s="105" t="s">
        <v>178</v>
      </c>
      <c r="P64" s="32" t="s">
        <v>875</v>
      </c>
      <c r="Q64" s="109">
        <v>0</v>
      </c>
      <c r="R64" s="106">
        <v>0</v>
      </c>
      <c r="S64" s="106">
        <v>0.01</v>
      </c>
      <c r="T64" s="115">
        <f t="shared" si="0"/>
        <v>0.01</v>
      </c>
      <c r="U64" s="108"/>
      <c r="V64" s="108"/>
      <c r="W64" s="108"/>
      <c r="X64" s="117"/>
      <c r="Y64" s="104"/>
    </row>
    <row r="65" spans="1:25" s="88" customFormat="1" ht="108" customHeight="1" x14ac:dyDescent="0.25">
      <c r="A65" s="104"/>
      <c r="B65" s="92" t="s">
        <v>722</v>
      </c>
      <c r="C65" s="104" t="s">
        <v>818</v>
      </c>
      <c r="D65" s="104" t="s">
        <v>872</v>
      </c>
      <c r="E65" s="104" t="s">
        <v>384</v>
      </c>
      <c r="F65" s="104" t="s">
        <v>819</v>
      </c>
      <c r="G65" s="104"/>
      <c r="H65" s="104" t="s">
        <v>820</v>
      </c>
      <c r="I65" s="110">
        <v>32.56</v>
      </c>
      <c r="J65" s="110"/>
      <c r="K65" s="104" t="s">
        <v>405</v>
      </c>
      <c r="L65" s="104">
        <v>31.8</v>
      </c>
      <c r="M65" s="104"/>
      <c r="N65" s="104" t="s">
        <v>821</v>
      </c>
      <c r="O65" s="105" t="s">
        <v>822</v>
      </c>
      <c r="P65" s="105" t="s">
        <v>386</v>
      </c>
      <c r="Q65" s="109">
        <v>0.06</v>
      </c>
      <c r="R65" s="106">
        <v>0</v>
      </c>
      <c r="S65" s="106">
        <v>0</v>
      </c>
      <c r="T65" s="115">
        <f t="shared" si="0"/>
        <v>0</v>
      </c>
      <c r="U65" s="108"/>
      <c r="V65" s="108"/>
      <c r="W65" s="108"/>
      <c r="X65" s="117"/>
      <c r="Y65" s="104"/>
    </row>
    <row r="66" spans="1:25" s="88" customFormat="1" ht="72" customHeight="1" x14ac:dyDescent="0.25">
      <c r="A66" s="104"/>
      <c r="B66" s="92" t="s">
        <v>723</v>
      </c>
      <c r="C66" s="104" t="s">
        <v>878</v>
      </c>
      <c r="D66" s="104" t="s">
        <v>881</v>
      </c>
      <c r="E66" s="104" t="s">
        <v>384</v>
      </c>
      <c r="F66" s="104" t="s">
        <v>880</v>
      </c>
      <c r="G66" s="104"/>
      <c r="H66" s="104" t="s">
        <v>427</v>
      </c>
      <c r="I66" s="110">
        <v>5.68</v>
      </c>
      <c r="J66" s="110"/>
      <c r="K66" s="104" t="s">
        <v>405</v>
      </c>
      <c r="L66" s="104">
        <v>5.1100000000000003</v>
      </c>
      <c r="M66" s="104"/>
      <c r="N66" s="32" t="s">
        <v>447</v>
      </c>
      <c r="O66" s="105" t="s">
        <v>178</v>
      </c>
      <c r="P66" s="32" t="s">
        <v>879</v>
      </c>
      <c r="Q66" s="109">
        <v>0.11</v>
      </c>
      <c r="R66" s="106">
        <v>0</v>
      </c>
      <c r="S66" s="106">
        <v>0</v>
      </c>
      <c r="T66" s="115">
        <f t="shared" si="0"/>
        <v>0</v>
      </c>
      <c r="U66" s="108"/>
      <c r="V66" s="108"/>
      <c r="W66" s="108"/>
      <c r="X66" s="117"/>
      <c r="Y66" s="104"/>
    </row>
    <row r="67" spans="1:25" s="88" customFormat="1" ht="102.75" customHeight="1" x14ac:dyDescent="0.25">
      <c r="A67" s="104">
        <v>31</v>
      </c>
      <c r="B67" s="92" t="s">
        <v>211</v>
      </c>
      <c r="C67" s="104" t="s">
        <v>254</v>
      </c>
      <c r="D67" s="104" t="s">
        <v>501</v>
      </c>
      <c r="E67" s="104" t="s">
        <v>384</v>
      </c>
      <c r="F67" s="104" t="s">
        <v>502</v>
      </c>
      <c r="G67" s="104"/>
      <c r="H67" s="104" t="s">
        <v>503</v>
      </c>
      <c r="I67" s="110">
        <v>23.39</v>
      </c>
      <c r="J67" s="110"/>
      <c r="K67" s="104" t="s">
        <v>405</v>
      </c>
      <c r="L67" s="95">
        <v>20.64</v>
      </c>
      <c r="M67" s="104"/>
      <c r="N67" s="104" t="s">
        <v>504</v>
      </c>
      <c r="O67" s="105" t="s">
        <v>434</v>
      </c>
      <c r="P67" s="105" t="s">
        <v>505</v>
      </c>
      <c r="Q67" s="109">
        <v>1.1200000000000001</v>
      </c>
      <c r="R67" s="106">
        <v>0.99288840700000003</v>
      </c>
      <c r="S67" s="106">
        <v>0.55000000000000004</v>
      </c>
      <c r="T67" s="115">
        <f t="shared" si="0"/>
        <v>1.542888407</v>
      </c>
      <c r="U67" s="108"/>
      <c r="V67" s="108"/>
      <c r="W67" s="108"/>
      <c r="X67" s="117"/>
      <c r="Y67" s="104"/>
    </row>
    <row r="68" spans="1:25" s="88" customFormat="1" ht="132" customHeight="1" x14ac:dyDescent="0.25">
      <c r="A68" s="104">
        <v>32</v>
      </c>
      <c r="B68" s="92" t="s">
        <v>212</v>
      </c>
      <c r="C68" s="104" t="s">
        <v>255</v>
      </c>
      <c r="D68" s="104" t="s">
        <v>506</v>
      </c>
      <c r="E68" s="104" t="s">
        <v>384</v>
      </c>
      <c r="F68" s="104" t="s">
        <v>507</v>
      </c>
      <c r="G68" s="104"/>
      <c r="H68" s="104" t="s">
        <v>508</v>
      </c>
      <c r="I68" s="110">
        <v>29.32</v>
      </c>
      <c r="J68" s="110"/>
      <c r="K68" s="104" t="s">
        <v>405</v>
      </c>
      <c r="L68" s="96">
        <v>26.39</v>
      </c>
      <c r="M68" s="104"/>
      <c r="N68" s="104" t="s">
        <v>509</v>
      </c>
      <c r="O68" s="105" t="s">
        <v>87</v>
      </c>
      <c r="P68" s="105" t="s">
        <v>510</v>
      </c>
      <c r="Q68" s="109">
        <v>12.12</v>
      </c>
      <c r="R68" s="106">
        <v>9.6879999999999994E-2</v>
      </c>
      <c r="S68" s="106">
        <v>0.15</v>
      </c>
      <c r="T68" s="115">
        <f t="shared" si="0"/>
        <v>0.24687999999999999</v>
      </c>
      <c r="U68" s="108"/>
      <c r="V68" s="108"/>
      <c r="W68" s="108"/>
      <c r="X68" s="117"/>
      <c r="Y68" s="104"/>
    </row>
    <row r="69" spans="1:25" s="88" customFormat="1" ht="113.25" customHeight="1" x14ac:dyDescent="0.25">
      <c r="A69" s="104">
        <v>33</v>
      </c>
      <c r="B69" s="92" t="s">
        <v>213</v>
      </c>
      <c r="C69" s="104" t="s">
        <v>256</v>
      </c>
      <c r="D69" s="104" t="s">
        <v>511</v>
      </c>
      <c r="E69" s="104" t="s">
        <v>384</v>
      </c>
      <c r="F69" s="104" t="s">
        <v>512</v>
      </c>
      <c r="G69" s="104"/>
      <c r="H69" s="104" t="s">
        <v>513</v>
      </c>
      <c r="I69" s="110">
        <v>43.92</v>
      </c>
      <c r="J69" s="110"/>
      <c r="K69" s="104" t="s">
        <v>405</v>
      </c>
      <c r="L69" s="95">
        <v>39.1</v>
      </c>
      <c r="M69" s="104"/>
      <c r="N69" s="104" t="s">
        <v>514</v>
      </c>
      <c r="O69" s="105" t="s">
        <v>87</v>
      </c>
      <c r="P69" s="105" t="s">
        <v>408</v>
      </c>
      <c r="Q69" s="109">
        <v>13.39</v>
      </c>
      <c r="R69" s="106">
        <v>0.10650200900000001</v>
      </c>
      <c r="S69" s="106">
        <v>0.05</v>
      </c>
      <c r="T69" s="115">
        <f t="shared" si="0"/>
        <v>0.156502009</v>
      </c>
      <c r="U69" s="108"/>
      <c r="V69" s="108"/>
      <c r="W69" s="108"/>
      <c r="X69" s="117"/>
      <c r="Y69" s="104"/>
    </row>
    <row r="70" spans="1:25" s="88" customFormat="1" ht="239.25" customHeight="1" x14ac:dyDescent="0.25">
      <c r="A70" s="186">
        <v>34</v>
      </c>
      <c r="B70" s="207" t="s">
        <v>214</v>
      </c>
      <c r="C70" s="192" t="s">
        <v>257</v>
      </c>
      <c r="D70" s="186" t="s">
        <v>892</v>
      </c>
      <c r="E70" s="186" t="s">
        <v>384</v>
      </c>
      <c r="F70" s="186" t="s">
        <v>893</v>
      </c>
      <c r="G70" s="186"/>
      <c r="H70" s="186" t="s">
        <v>894</v>
      </c>
      <c r="I70" s="196">
        <v>126.86</v>
      </c>
      <c r="J70" s="196"/>
      <c r="K70" s="186" t="s">
        <v>387</v>
      </c>
      <c r="L70" s="186">
        <v>87.24</v>
      </c>
      <c r="M70" s="186"/>
      <c r="N70" s="186" t="s">
        <v>895</v>
      </c>
      <c r="O70" s="188" t="s">
        <v>178</v>
      </c>
      <c r="P70" s="188" t="s">
        <v>896</v>
      </c>
      <c r="Q70" s="178">
        <v>0.39</v>
      </c>
      <c r="R70" s="220">
        <v>0.75824567799999998</v>
      </c>
      <c r="S70" s="220">
        <v>0.68</v>
      </c>
      <c r="T70" s="229">
        <f t="shared" si="0"/>
        <v>1.4382456779999999</v>
      </c>
      <c r="U70" s="227"/>
      <c r="V70" s="227"/>
      <c r="W70" s="227"/>
      <c r="X70" s="229"/>
      <c r="Y70" s="186"/>
    </row>
    <row r="71" spans="1:25" s="88" customFormat="1" ht="202.5" customHeight="1" x14ac:dyDescent="0.25">
      <c r="A71" s="187"/>
      <c r="B71" s="208"/>
      <c r="C71" s="193"/>
      <c r="D71" s="187"/>
      <c r="E71" s="187"/>
      <c r="F71" s="187"/>
      <c r="G71" s="187"/>
      <c r="H71" s="187"/>
      <c r="I71" s="197"/>
      <c r="J71" s="197"/>
      <c r="K71" s="187"/>
      <c r="L71" s="187"/>
      <c r="M71" s="187"/>
      <c r="N71" s="187"/>
      <c r="O71" s="189"/>
      <c r="P71" s="189"/>
      <c r="Q71" s="180"/>
      <c r="R71" s="222"/>
      <c r="S71" s="222"/>
      <c r="T71" s="230"/>
      <c r="U71" s="228"/>
      <c r="V71" s="228"/>
      <c r="W71" s="228"/>
      <c r="X71" s="230"/>
      <c r="Y71" s="187"/>
    </row>
    <row r="72" spans="1:25" s="88" customFormat="1" ht="102" customHeight="1" x14ac:dyDescent="0.25">
      <c r="A72" s="145"/>
      <c r="B72" s="140" t="s">
        <v>215</v>
      </c>
      <c r="C72" s="77" t="s">
        <v>258</v>
      </c>
      <c r="D72" s="77" t="s">
        <v>910</v>
      </c>
      <c r="E72" s="104" t="s">
        <v>384</v>
      </c>
      <c r="F72" s="104" t="s">
        <v>911</v>
      </c>
      <c r="G72" s="104"/>
      <c r="H72" s="104" t="s">
        <v>427</v>
      </c>
      <c r="I72" s="139">
        <v>19.29</v>
      </c>
      <c r="J72" s="139"/>
      <c r="K72" s="104" t="s">
        <v>387</v>
      </c>
      <c r="L72" s="95">
        <v>16.329999999999998</v>
      </c>
      <c r="M72" s="104"/>
      <c r="N72" s="104" t="s">
        <v>912</v>
      </c>
      <c r="O72" s="105" t="s">
        <v>178</v>
      </c>
      <c r="P72" s="105" t="s">
        <v>913</v>
      </c>
      <c r="Q72" s="137">
        <v>0.08</v>
      </c>
      <c r="R72" s="138">
        <v>0.14000000000000001</v>
      </c>
      <c r="S72" s="138">
        <v>0.12</v>
      </c>
      <c r="T72" s="148">
        <f t="shared" si="0"/>
        <v>0.26</v>
      </c>
      <c r="U72" s="149"/>
      <c r="V72" s="149"/>
      <c r="W72" s="149"/>
      <c r="X72" s="150"/>
      <c r="Y72" s="145"/>
    </row>
    <row r="73" spans="1:25" s="88" customFormat="1" ht="120.75" customHeight="1" x14ac:dyDescent="0.25">
      <c r="A73" s="104">
        <v>36</v>
      </c>
      <c r="B73" s="92" t="s">
        <v>216</v>
      </c>
      <c r="C73" s="104" t="s">
        <v>259</v>
      </c>
      <c r="D73" s="104" t="s">
        <v>515</v>
      </c>
      <c r="E73" s="104" t="s">
        <v>384</v>
      </c>
      <c r="F73" s="104" t="s">
        <v>516</v>
      </c>
      <c r="G73" s="104"/>
      <c r="H73" s="104" t="s">
        <v>517</v>
      </c>
      <c r="I73" s="110">
        <v>33.97</v>
      </c>
      <c r="J73" s="110"/>
      <c r="K73" s="104" t="s">
        <v>387</v>
      </c>
      <c r="L73" s="104">
        <v>26.15</v>
      </c>
      <c r="M73" s="104"/>
      <c r="N73" s="104" t="s">
        <v>518</v>
      </c>
      <c r="O73" s="105" t="s">
        <v>178</v>
      </c>
      <c r="P73" s="105" t="s">
        <v>519</v>
      </c>
      <c r="Q73" s="109">
        <v>0.22</v>
      </c>
      <c r="R73" s="106">
        <v>6.0469630000000003E-2</v>
      </c>
      <c r="S73" s="106">
        <v>0.02</v>
      </c>
      <c r="T73" s="115">
        <f t="shared" si="0"/>
        <v>8.046963E-2</v>
      </c>
      <c r="U73" s="108"/>
      <c r="V73" s="108"/>
      <c r="W73" s="108"/>
      <c r="X73" s="117"/>
      <c r="Y73" s="104"/>
    </row>
    <row r="74" spans="1:25" s="88" customFormat="1" ht="62.25" customHeight="1" x14ac:dyDescent="0.25">
      <c r="A74" s="104"/>
      <c r="B74" s="92" t="s">
        <v>725</v>
      </c>
      <c r="C74" s="104" t="s">
        <v>823</v>
      </c>
      <c r="D74" s="104" t="s">
        <v>824</v>
      </c>
      <c r="E74" s="104" t="s">
        <v>384</v>
      </c>
      <c r="F74" s="104" t="s">
        <v>516</v>
      </c>
      <c r="G74" s="104"/>
      <c r="H74" s="104" t="s">
        <v>427</v>
      </c>
      <c r="I74" s="110">
        <v>11.95</v>
      </c>
      <c r="J74" s="110"/>
      <c r="K74" s="104" t="s">
        <v>405</v>
      </c>
      <c r="L74" s="104">
        <v>10.53</v>
      </c>
      <c r="M74" s="104"/>
      <c r="N74" s="104" t="s">
        <v>800</v>
      </c>
      <c r="O74" s="105" t="s">
        <v>434</v>
      </c>
      <c r="P74" s="105" t="s">
        <v>386</v>
      </c>
      <c r="Q74" s="109">
        <v>7.0000000000000007E-2</v>
      </c>
      <c r="R74" s="106">
        <v>0</v>
      </c>
      <c r="S74" s="106">
        <v>0.04</v>
      </c>
      <c r="T74" s="115">
        <f t="shared" ref="T74:T95" si="1">SUM(R74:S74)</f>
        <v>0.04</v>
      </c>
      <c r="U74" s="108"/>
      <c r="V74" s="108"/>
      <c r="W74" s="108"/>
      <c r="X74" s="117"/>
      <c r="Y74" s="104"/>
    </row>
    <row r="75" spans="1:25" s="88" customFormat="1" ht="66.75" customHeight="1" x14ac:dyDescent="0.25">
      <c r="A75" s="104">
        <v>37</v>
      </c>
      <c r="B75" s="92" t="s">
        <v>217</v>
      </c>
      <c r="C75" s="104" t="s">
        <v>260</v>
      </c>
      <c r="D75" s="104" t="s">
        <v>520</v>
      </c>
      <c r="E75" s="104" t="s">
        <v>384</v>
      </c>
      <c r="F75" s="104" t="s">
        <v>521</v>
      </c>
      <c r="G75" s="104"/>
      <c r="H75" s="104" t="s">
        <v>427</v>
      </c>
      <c r="I75" s="110">
        <v>9.92</v>
      </c>
      <c r="J75" s="110"/>
      <c r="K75" s="104" t="s">
        <v>387</v>
      </c>
      <c r="L75" s="110">
        <v>7.64</v>
      </c>
      <c r="M75" s="104"/>
      <c r="N75" s="104" t="s">
        <v>522</v>
      </c>
      <c r="O75" s="105" t="s">
        <v>178</v>
      </c>
      <c r="P75" s="105" t="s">
        <v>523</v>
      </c>
      <c r="Q75" s="109">
        <v>4.67</v>
      </c>
      <c r="R75" s="106">
        <v>4.7611973549999993</v>
      </c>
      <c r="S75" s="106">
        <v>2.5</v>
      </c>
      <c r="T75" s="115">
        <f t="shared" si="1"/>
        <v>7.2611973549999993</v>
      </c>
      <c r="U75" s="108"/>
      <c r="V75" s="108"/>
      <c r="W75" s="108"/>
      <c r="X75" s="117"/>
      <c r="Y75" s="104"/>
    </row>
    <row r="76" spans="1:25" s="88" customFormat="1" ht="253.5" customHeight="1" x14ac:dyDescent="0.25">
      <c r="A76" s="104">
        <v>38</v>
      </c>
      <c r="B76" s="92" t="s">
        <v>218</v>
      </c>
      <c r="C76" s="32" t="s">
        <v>261</v>
      </c>
      <c r="D76" s="109" t="s">
        <v>524</v>
      </c>
      <c r="E76" s="104" t="s">
        <v>384</v>
      </c>
      <c r="F76" s="104" t="s">
        <v>525</v>
      </c>
      <c r="G76" s="104"/>
      <c r="H76" s="200" t="s">
        <v>526</v>
      </c>
      <c r="I76" s="200"/>
      <c r="J76" s="110"/>
      <c r="K76" s="104" t="s">
        <v>387</v>
      </c>
      <c r="L76" s="104">
        <v>405</v>
      </c>
      <c r="M76" s="104"/>
      <c r="N76" s="104" t="s">
        <v>527</v>
      </c>
      <c r="O76" s="105" t="s">
        <v>87</v>
      </c>
      <c r="P76" s="105" t="s">
        <v>528</v>
      </c>
      <c r="Q76" s="109">
        <v>1.19</v>
      </c>
      <c r="R76" s="106">
        <v>1.271361985</v>
      </c>
      <c r="S76" s="106">
        <v>2.5</v>
      </c>
      <c r="T76" s="115">
        <f t="shared" si="1"/>
        <v>3.771361985</v>
      </c>
      <c r="U76" s="108"/>
      <c r="V76" s="108"/>
      <c r="W76" s="108"/>
      <c r="X76" s="117"/>
      <c r="Y76" s="104"/>
    </row>
    <row r="77" spans="1:25" s="88" customFormat="1" ht="120.75" customHeight="1" x14ac:dyDescent="0.25">
      <c r="A77" s="104">
        <v>39</v>
      </c>
      <c r="B77" s="92" t="s">
        <v>219</v>
      </c>
      <c r="C77" s="32" t="s">
        <v>262</v>
      </c>
      <c r="D77" s="104" t="s">
        <v>529</v>
      </c>
      <c r="E77" s="104" t="s">
        <v>384</v>
      </c>
      <c r="F77" s="104" t="s">
        <v>530</v>
      </c>
      <c r="G77" s="104"/>
      <c r="H77" s="104" t="s">
        <v>531</v>
      </c>
      <c r="I77" s="110">
        <v>23.64</v>
      </c>
      <c r="J77" s="110"/>
      <c r="K77" s="104" t="s">
        <v>405</v>
      </c>
      <c r="L77" s="95">
        <v>20.85</v>
      </c>
      <c r="M77" s="104"/>
      <c r="N77" s="104" t="s">
        <v>532</v>
      </c>
      <c r="O77" s="105" t="s">
        <v>178</v>
      </c>
      <c r="P77" s="105" t="s">
        <v>533</v>
      </c>
      <c r="Q77" s="109">
        <v>0.05</v>
      </c>
      <c r="R77" s="106">
        <v>3.1036472999999998E-2</v>
      </c>
      <c r="S77" s="106">
        <v>0.02</v>
      </c>
      <c r="T77" s="115">
        <f t="shared" si="1"/>
        <v>5.1036472999999999E-2</v>
      </c>
      <c r="U77" s="108"/>
      <c r="V77" s="108"/>
      <c r="W77" s="108"/>
      <c r="X77" s="117"/>
      <c r="Y77" s="104"/>
    </row>
    <row r="78" spans="1:25" s="88" customFormat="1" ht="83.25" customHeight="1" x14ac:dyDescent="0.25">
      <c r="A78" s="104">
        <v>40</v>
      </c>
      <c r="B78" s="92" t="s">
        <v>220</v>
      </c>
      <c r="C78" s="104" t="s">
        <v>263</v>
      </c>
      <c r="D78" s="104" t="s">
        <v>534</v>
      </c>
      <c r="E78" s="104" t="s">
        <v>384</v>
      </c>
      <c r="F78" s="104" t="s">
        <v>535</v>
      </c>
      <c r="G78" s="104"/>
      <c r="H78" s="104" t="s">
        <v>427</v>
      </c>
      <c r="I78" s="110">
        <v>13.65</v>
      </c>
      <c r="J78" s="110" t="s">
        <v>20</v>
      </c>
      <c r="K78" s="104"/>
      <c r="L78" s="104">
        <v>13.65</v>
      </c>
      <c r="M78" s="104"/>
      <c r="N78" s="32" t="s">
        <v>447</v>
      </c>
      <c r="O78" s="105" t="s">
        <v>178</v>
      </c>
      <c r="P78" s="105" t="s">
        <v>536</v>
      </c>
      <c r="Q78" s="109">
        <v>0.12</v>
      </c>
      <c r="R78" s="106">
        <v>0.62904530000000003</v>
      </c>
      <c r="S78" s="106">
        <v>0.5</v>
      </c>
      <c r="T78" s="115">
        <f t="shared" si="1"/>
        <v>1.1290453</v>
      </c>
      <c r="U78" s="108"/>
      <c r="V78" s="108"/>
      <c r="W78" s="108"/>
      <c r="X78" s="117"/>
      <c r="Y78" s="104"/>
    </row>
    <row r="79" spans="1:25" s="88" customFormat="1" ht="113.25" customHeight="1" x14ac:dyDescent="0.25">
      <c r="A79" s="104">
        <v>41</v>
      </c>
      <c r="B79" s="92" t="s">
        <v>221</v>
      </c>
      <c r="C79" s="104" t="s">
        <v>264</v>
      </c>
      <c r="D79" s="104" t="s">
        <v>537</v>
      </c>
      <c r="E79" s="104" t="s">
        <v>384</v>
      </c>
      <c r="F79" s="104" t="s">
        <v>538</v>
      </c>
      <c r="G79" s="104"/>
      <c r="H79" s="104" t="s">
        <v>539</v>
      </c>
      <c r="I79" s="110">
        <v>107.18</v>
      </c>
      <c r="J79" s="110"/>
      <c r="K79" s="104" t="s">
        <v>405</v>
      </c>
      <c r="L79" s="110">
        <v>96.46</v>
      </c>
      <c r="M79" s="104"/>
      <c r="N79" s="104" t="s">
        <v>540</v>
      </c>
      <c r="O79" s="105" t="s">
        <v>178</v>
      </c>
      <c r="P79" s="105" t="s">
        <v>541</v>
      </c>
      <c r="Q79" s="109">
        <v>1.37</v>
      </c>
      <c r="R79" s="106">
        <v>0.12060246200000001</v>
      </c>
      <c r="S79" s="106">
        <v>0.01</v>
      </c>
      <c r="T79" s="115">
        <f t="shared" si="1"/>
        <v>0.130602462</v>
      </c>
      <c r="U79" s="108"/>
      <c r="V79" s="108"/>
      <c r="W79" s="108"/>
      <c r="X79" s="117"/>
      <c r="Y79" s="104"/>
    </row>
    <row r="80" spans="1:25" s="88" customFormat="1" ht="149.25" customHeight="1" x14ac:dyDescent="0.25">
      <c r="A80" s="104">
        <v>42</v>
      </c>
      <c r="B80" s="92" t="s">
        <v>222</v>
      </c>
      <c r="C80" s="104" t="s">
        <v>265</v>
      </c>
      <c r="D80" s="104" t="s">
        <v>542</v>
      </c>
      <c r="E80" s="104" t="s">
        <v>384</v>
      </c>
      <c r="F80" s="104" t="s">
        <v>543</v>
      </c>
      <c r="G80" s="104"/>
      <c r="H80" s="104" t="s">
        <v>544</v>
      </c>
      <c r="I80" s="110">
        <v>56.56</v>
      </c>
      <c r="J80" s="110"/>
      <c r="K80" s="104" t="s">
        <v>545</v>
      </c>
      <c r="L80" s="104">
        <v>50.77</v>
      </c>
      <c r="M80" s="104"/>
      <c r="N80" s="104" t="s">
        <v>546</v>
      </c>
      <c r="O80" s="105" t="s">
        <v>178</v>
      </c>
      <c r="P80" s="105" t="s">
        <v>386</v>
      </c>
      <c r="Q80" s="109">
        <v>10.52</v>
      </c>
      <c r="R80" s="106">
        <v>2.2213089140000002</v>
      </c>
      <c r="S80" s="106">
        <v>5.5</v>
      </c>
      <c r="T80" s="115">
        <f t="shared" si="1"/>
        <v>7.7213089139999997</v>
      </c>
      <c r="U80" s="108"/>
      <c r="V80" s="108"/>
      <c r="W80" s="108"/>
      <c r="X80" s="117"/>
      <c r="Y80" s="104"/>
    </row>
    <row r="81" spans="1:25" s="88" customFormat="1" ht="83.25" customHeight="1" x14ac:dyDescent="0.25">
      <c r="A81" s="104">
        <v>43</v>
      </c>
      <c r="B81" s="92" t="s">
        <v>223</v>
      </c>
      <c r="C81" s="104" t="s">
        <v>266</v>
      </c>
      <c r="D81" s="104" t="s">
        <v>547</v>
      </c>
      <c r="E81" s="104" t="s">
        <v>384</v>
      </c>
      <c r="F81" s="104" t="s">
        <v>548</v>
      </c>
      <c r="G81" s="104"/>
      <c r="H81" s="104" t="s">
        <v>427</v>
      </c>
      <c r="I81" s="110">
        <v>12.8</v>
      </c>
      <c r="J81" s="110" t="s">
        <v>20</v>
      </c>
      <c r="K81" s="104"/>
      <c r="L81" s="104">
        <v>12.8</v>
      </c>
      <c r="M81" s="104"/>
      <c r="N81" s="104" t="s">
        <v>549</v>
      </c>
      <c r="O81" s="105" t="s">
        <v>178</v>
      </c>
      <c r="P81" s="105" t="s">
        <v>550</v>
      </c>
      <c r="Q81" s="109">
        <v>0</v>
      </c>
      <c r="R81" s="106">
        <v>0.12522387500000001</v>
      </c>
      <c r="S81" s="106">
        <v>0.12</v>
      </c>
      <c r="T81" s="115">
        <f t="shared" si="1"/>
        <v>0.24522387500000001</v>
      </c>
      <c r="U81" s="108"/>
      <c r="V81" s="108"/>
      <c r="W81" s="108"/>
      <c r="X81" s="117"/>
      <c r="Y81" s="104"/>
    </row>
    <row r="82" spans="1:25" s="88" customFormat="1" ht="94.5" customHeight="1" x14ac:dyDescent="0.25">
      <c r="A82" s="104">
        <v>44</v>
      </c>
      <c r="B82" s="92" t="s">
        <v>224</v>
      </c>
      <c r="C82" s="104" t="s">
        <v>267</v>
      </c>
      <c r="D82" s="104" t="s">
        <v>551</v>
      </c>
      <c r="E82" s="104" t="s">
        <v>384</v>
      </c>
      <c r="F82" s="104" t="s">
        <v>552</v>
      </c>
      <c r="G82" s="104"/>
      <c r="H82" s="104" t="s">
        <v>427</v>
      </c>
      <c r="I82" s="110">
        <v>3.39</v>
      </c>
      <c r="J82" s="110" t="s">
        <v>20</v>
      </c>
      <c r="K82" s="104"/>
      <c r="L82" s="104">
        <v>3.39</v>
      </c>
      <c r="M82" s="104"/>
      <c r="N82" s="104" t="s">
        <v>553</v>
      </c>
      <c r="O82" s="105" t="s">
        <v>434</v>
      </c>
      <c r="P82" s="105" t="s">
        <v>386</v>
      </c>
      <c r="Q82" s="109">
        <v>0.03</v>
      </c>
      <c r="R82" s="106">
        <v>-0.15506803600000002</v>
      </c>
      <c r="S82" s="106">
        <v>0</v>
      </c>
      <c r="T82" s="115">
        <f t="shared" si="1"/>
        <v>-0.15506803600000002</v>
      </c>
      <c r="U82" s="108"/>
      <c r="V82" s="108"/>
      <c r="W82" s="108"/>
      <c r="X82" s="117"/>
      <c r="Y82" s="104"/>
    </row>
    <row r="83" spans="1:25" s="88" customFormat="1" ht="95.25" customHeight="1" x14ac:dyDescent="0.25">
      <c r="A83" s="104"/>
      <c r="B83" s="92" t="s">
        <v>726</v>
      </c>
      <c r="C83" s="104" t="s">
        <v>825</v>
      </c>
      <c r="D83" s="104" t="s">
        <v>826</v>
      </c>
      <c r="E83" s="104" t="s">
        <v>384</v>
      </c>
      <c r="F83" s="104" t="s">
        <v>827</v>
      </c>
      <c r="G83" s="104"/>
      <c r="H83" s="104" t="s">
        <v>427</v>
      </c>
      <c r="I83" s="110">
        <v>9.68</v>
      </c>
      <c r="J83" s="110" t="s">
        <v>20</v>
      </c>
      <c r="K83" s="104"/>
      <c r="L83" s="104">
        <v>9.68</v>
      </c>
      <c r="M83" s="104"/>
      <c r="N83" s="104" t="s">
        <v>828</v>
      </c>
      <c r="O83" s="105" t="s">
        <v>434</v>
      </c>
      <c r="P83" s="105" t="s">
        <v>386</v>
      </c>
      <c r="Q83" s="109">
        <v>7.0000000000000007E-2</v>
      </c>
      <c r="R83" s="106">
        <v>0</v>
      </c>
      <c r="S83" s="106">
        <v>0.03</v>
      </c>
      <c r="T83" s="115">
        <f t="shared" si="1"/>
        <v>0.03</v>
      </c>
      <c r="U83" s="108"/>
      <c r="V83" s="108"/>
      <c r="W83" s="108"/>
      <c r="X83" s="117"/>
      <c r="Y83" s="104"/>
    </row>
    <row r="84" spans="1:25" s="88" customFormat="1" ht="172.5" customHeight="1" x14ac:dyDescent="0.25">
      <c r="A84" s="104">
        <v>45</v>
      </c>
      <c r="B84" s="92" t="s">
        <v>225</v>
      </c>
      <c r="C84" s="104" t="s">
        <v>268</v>
      </c>
      <c r="D84" s="104" t="s">
        <v>554</v>
      </c>
      <c r="E84" s="104" t="s">
        <v>384</v>
      </c>
      <c r="F84" s="104" t="s">
        <v>555</v>
      </c>
      <c r="G84" s="104"/>
      <c r="H84" s="104" t="s">
        <v>556</v>
      </c>
      <c r="I84" s="110">
        <v>30.58</v>
      </c>
      <c r="J84" s="110" t="s">
        <v>545</v>
      </c>
      <c r="K84" s="104"/>
      <c r="L84" s="104">
        <v>27.45</v>
      </c>
      <c r="M84" s="104"/>
      <c r="N84" s="104" t="s">
        <v>557</v>
      </c>
      <c r="O84" s="105" t="s">
        <v>178</v>
      </c>
      <c r="P84" s="105" t="s">
        <v>408</v>
      </c>
      <c r="Q84" s="109">
        <v>18.13</v>
      </c>
      <c r="R84" s="106">
        <v>-0.18612283200000002</v>
      </c>
      <c r="S84" s="106">
        <v>0</v>
      </c>
      <c r="T84" s="115">
        <f t="shared" si="1"/>
        <v>-0.18612283200000002</v>
      </c>
      <c r="U84" s="108"/>
      <c r="V84" s="108"/>
      <c r="W84" s="108"/>
      <c r="X84" s="117"/>
      <c r="Y84" s="104"/>
    </row>
    <row r="85" spans="1:25" s="88" customFormat="1" ht="81.75" customHeight="1" x14ac:dyDescent="0.25">
      <c r="A85" s="104">
        <v>46</v>
      </c>
      <c r="B85" s="92" t="s">
        <v>226</v>
      </c>
      <c r="C85" s="32" t="s">
        <v>269</v>
      </c>
      <c r="D85" s="32" t="s">
        <v>882</v>
      </c>
      <c r="E85" s="104" t="s">
        <v>384</v>
      </c>
      <c r="F85" s="104" t="s">
        <v>883</v>
      </c>
      <c r="G85" s="104"/>
      <c r="H85" s="104" t="s">
        <v>427</v>
      </c>
      <c r="I85" s="104">
        <v>6.2</v>
      </c>
      <c r="J85" s="104" t="s">
        <v>20</v>
      </c>
      <c r="K85" s="104"/>
      <c r="L85" s="104">
        <v>6.2</v>
      </c>
      <c r="M85" s="104"/>
      <c r="N85" s="104" t="s">
        <v>884</v>
      </c>
      <c r="O85" s="104" t="s">
        <v>434</v>
      </c>
      <c r="P85" s="104"/>
      <c r="Q85" s="109">
        <v>0.14000000000000001</v>
      </c>
      <c r="R85" s="106">
        <v>0.45042973899999994</v>
      </c>
      <c r="S85" s="106">
        <v>0.2</v>
      </c>
      <c r="T85" s="115">
        <f t="shared" si="1"/>
        <v>0.65042973900000001</v>
      </c>
      <c r="U85" s="108"/>
      <c r="V85" s="108"/>
      <c r="W85" s="108"/>
      <c r="X85" s="117"/>
      <c r="Y85" s="104"/>
    </row>
    <row r="86" spans="1:25" s="88" customFormat="1" ht="205.5" customHeight="1" x14ac:dyDescent="0.25">
      <c r="A86" s="104">
        <v>47</v>
      </c>
      <c r="B86" s="92" t="s">
        <v>227</v>
      </c>
      <c r="C86" s="104" t="s">
        <v>558</v>
      </c>
      <c r="D86" s="104" t="s">
        <v>559</v>
      </c>
      <c r="E86" s="104" t="s">
        <v>384</v>
      </c>
      <c r="F86" s="104" t="s">
        <v>560</v>
      </c>
      <c r="G86" s="104"/>
      <c r="H86" s="104" t="s">
        <v>561</v>
      </c>
      <c r="I86" s="110">
        <v>30.55</v>
      </c>
      <c r="J86" s="110"/>
      <c r="K86" s="104" t="s">
        <v>405</v>
      </c>
      <c r="L86" s="104">
        <v>18.91</v>
      </c>
      <c r="M86" s="104"/>
      <c r="N86" s="104" t="s">
        <v>562</v>
      </c>
      <c r="O86" s="105" t="s">
        <v>178</v>
      </c>
      <c r="P86" s="105" t="s">
        <v>386</v>
      </c>
      <c r="Q86" s="109">
        <v>11.4</v>
      </c>
      <c r="R86" s="106">
        <v>1.694665138</v>
      </c>
      <c r="S86" s="106">
        <v>2.5</v>
      </c>
      <c r="T86" s="115">
        <f t="shared" si="1"/>
        <v>4.1946651379999995</v>
      </c>
      <c r="U86" s="108"/>
      <c r="V86" s="108"/>
      <c r="W86" s="108"/>
      <c r="X86" s="117"/>
      <c r="Y86" s="104"/>
    </row>
    <row r="87" spans="1:25" s="88" customFormat="1" ht="205.5" customHeight="1" x14ac:dyDescent="0.25">
      <c r="A87" s="104"/>
      <c r="B87" s="92" t="s">
        <v>727</v>
      </c>
      <c r="C87" s="104" t="s">
        <v>909</v>
      </c>
      <c r="D87" s="104" t="s">
        <v>885</v>
      </c>
      <c r="E87" s="104" t="s">
        <v>384</v>
      </c>
      <c r="F87" s="104" t="s">
        <v>886</v>
      </c>
      <c r="G87" s="104"/>
      <c r="H87" s="104" t="s">
        <v>427</v>
      </c>
      <c r="I87" s="110">
        <v>5.39</v>
      </c>
      <c r="J87" s="110" t="s">
        <v>20</v>
      </c>
      <c r="K87" s="104"/>
      <c r="L87" s="104">
        <v>5.39</v>
      </c>
      <c r="M87" s="104"/>
      <c r="N87" s="104" t="s">
        <v>887</v>
      </c>
      <c r="O87" s="105" t="s">
        <v>434</v>
      </c>
      <c r="P87" s="105" t="s">
        <v>386</v>
      </c>
      <c r="Q87" s="109">
        <v>0.14000000000000001</v>
      </c>
      <c r="R87" s="106">
        <v>0</v>
      </c>
      <c r="S87" s="106">
        <v>0.04</v>
      </c>
      <c r="T87" s="115">
        <f t="shared" si="1"/>
        <v>0.04</v>
      </c>
      <c r="U87" s="108"/>
      <c r="V87" s="108"/>
      <c r="W87" s="108"/>
      <c r="X87" s="117"/>
      <c r="Y87" s="104"/>
    </row>
    <row r="88" spans="1:25" s="88" customFormat="1" ht="162" customHeight="1" x14ac:dyDescent="0.25">
      <c r="A88" s="104"/>
      <c r="B88" s="92" t="s">
        <v>272</v>
      </c>
      <c r="C88" s="104" t="s">
        <v>273</v>
      </c>
      <c r="D88" s="104" t="s">
        <v>563</v>
      </c>
      <c r="E88" s="104" t="s">
        <v>384</v>
      </c>
      <c r="F88" s="104" t="s">
        <v>564</v>
      </c>
      <c r="G88" s="104"/>
      <c r="H88" s="104" t="s">
        <v>427</v>
      </c>
      <c r="I88" s="110">
        <v>5.12</v>
      </c>
      <c r="J88" s="110" t="s">
        <v>20</v>
      </c>
      <c r="K88" s="104"/>
      <c r="L88" s="104">
        <v>5.12</v>
      </c>
      <c r="M88" s="104"/>
      <c r="N88" s="104" t="s">
        <v>565</v>
      </c>
      <c r="O88" s="105" t="s">
        <v>178</v>
      </c>
      <c r="P88" s="105" t="s">
        <v>386</v>
      </c>
      <c r="Q88" s="109">
        <v>0</v>
      </c>
      <c r="R88" s="106">
        <v>0.28000000000000003</v>
      </c>
      <c r="S88" s="106">
        <v>0.5</v>
      </c>
      <c r="T88" s="115">
        <f t="shared" si="1"/>
        <v>0.78</v>
      </c>
      <c r="U88" s="108"/>
      <c r="V88" s="108"/>
      <c r="W88" s="108"/>
      <c r="X88" s="117"/>
      <c r="Y88" s="104"/>
    </row>
    <row r="89" spans="1:25" s="88" customFormat="1" ht="104.25" customHeight="1" x14ac:dyDescent="0.25">
      <c r="A89" s="104"/>
      <c r="B89" s="32" t="s">
        <v>338</v>
      </c>
      <c r="C89" s="129" t="s">
        <v>339</v>
      </c>
      <c r="D89" s="104" t="s">
        <v>614</v>
      </c>
      <c r="E89" s="104" t="s">
        <v>384</v>
      </c>
      <c r="F89" s="104" t="s">
        <v>615</v>
      </c>
      <c r="G89" s="104"/>
      <c r="H89" s="190" t="s">
        <v>526</v>
      </c>
      <c r="I89" s="191"/>
      <c r="J89" s="110"/>
      <c r="K89" s="110" t="s">
        <v>405</v>
      </c>
      <c r="L89" s="104">
        <v>898.49</v>
      </c>
      <c r="M89" s="104"/>
      <c r="N89" s="104" t="s">
        <v>616</v>
      </c>
      <c r="O89" s="105" t="s">
        <v>178</v>
      </c>
      <c r="P89" s="105" t="s">
        <v>617</v>
      </c>
      <c r="Q89" s="109">
        <v>0</v>
      </c>
      <c r="R89" s="106">
        <v>-5.7492000000000003E-3</v>
      </c>
      <c r="S89" s="106">
        <v>-0.02</v>
      </c>
      <c r="T89" s="115">
        <f t="shared" si="1"/>
        <v>-2.57492E-2</v>
      </c>
      <c r="U89" s="108"/>
      <c r="V89" s="108"/>
      <c r="W89" s="108"/>
      <c r="X89" s="117"/>
      <c r="Y89" s="104"/>
    </row>
    <row r="90" spans="1:25" s="88" customFormat="1" ht="409.6" customHeight="1" x14ac:dyDescent="0.25">
      <c r="A90" s="104"/>
      <c r="B90" s="32" t="s">
        <v>340</v>
      </c>
      <c r="C90" s="32" t="s">
        <v>341</v>
      </c>
      <c r="D90" s="77" t="s">
        <v>897</v>
      </c>
      <c r="E90" s="104" t="s">
        <v>384</v>
      </c>
      <c r="F90" s="104" t="s">
        <v>898</v>
      </c>
      <c r="G90" s="104"/>
      <c r="H90" s="190" t="s">
        <v>526</v>
      </c>
      <c r="I90" s="191"/>
      <c r="J90" s="114"/>
      <c r="K90" s="104" t="s">
        <v>405</v>
      </c>
      <c r="L90" s="104"/>
      <c r="M90" s="104"/>
      <c r="N90" s="104" t="s">
        <v>899</v>
      </c>
      <c r="O90" s="105" t="s">
        <v>434</v>
      </c>
      <c r="P90" s="105" t="s">
        <v>900</v>
      </c>
      <c r="Q90" s="109">
        <v>29.83</v>
      </c>
      <c r="R90" s="106">
        <v>1.007874333</v>
      </c>
      <c r="S90" s="106">
        <v>1.02</v>
      </c>
      <c r="T90" s="115">
        <f t="shared" si="1"/>
        <v>2.0278743329999998</v>
      </c>
      <c r="U90" s="108"/>
      <c r="V90" s="108"/>
      <c r="W90" s="108"/>
      <c r="X90" s="117"/>
      <c r="Y90" s="104"/>
    </row>
    <row r="91" spans="1:25" s="88" customFormat="1" ht="409.6" customHeight="1" x14ac:dyDescent="0.25">
      <c r="A91" s="104"/>
      <c r="B91" s="32" t="s">
        <v>342</v>
      </c>
      <c r="C91" s="32" t="s">
        <v>343</v>
      </c>
      <c r="D91" s="77" t="s">
        <v>901</v>
      </c>
      <c r="E91" s="104" t="s">
        <v>384</v>
      </c>
      <c r="F91" s="104" t="s">
        <v>902</v>
      </c>
      <c r="G91" s="104"/>
      <c r="H91" s="200" t="s">
        <v>526</v>
      </c>
      <c r="I91" s="200"/>
      <c r="J91" s="139"/>
      <c r="K91" s="104" t="s">
        <v>387</v>
      </c>
      <c r="L91" s="104" t="s">
        <v>416</v>
      </c>
      <c r="M91" s="104"/>
      <c r="N91" s="104" t="s">
        <v>903</v>
      </c>
      <c r="O91" s="105" t="s">
        <v>87</v>
      </c>
      <c r="P91" s="105" t="s">
        <v>904</v>
      </c>
      <c r="Q91" s="136">
        <v>0.02</v>
      </c>
      <c r="R91" s="134">
        <v>-0.70772605099999997</v>
      </c>
      <c r="S91" s="134">
        <v>0.72</v>
      </c>
      <c r="T91" s="117">
        <f t="shared" si="1"/>
        <v>1.2273949000000006E-2</v>
      </c>
      <c r="U91" s="135"/>
      <c r="V91" s="135"/>
      <c r="W91" s="108"/>
      <c r="X91" s="117"/>
      <c r="Y91" s="104"/>
    </row>
    <row r="92" spans="1:25" s="151" customFormat="1" ht="409.6" customHeight="1" x14ac:dyDescent="0.25">
      <c r="A92" s="186"/>
      <c r="B92" s="192" t="s">
        <v>344</v>
      </c>
      <c r="C92" s="192"/>
      <c r="D92" s="192" t="s">
        <v>901</v>
      </c>
      <c r="E92" s="186" t="s">
        <v>384</v>
      </c>
      <c r="F92" s="186" t="s">
        <v>902</v>
      </c>
      <c r="G92" s="186"/>
      <c r="H92" s="194" t="s">
        <v>526</v>
      </c>
      <c r="I92" s="195"/>
      <c r="J92" s="196"/>
      <c r="K92" s="186" t="s">
        <v>387</v>
      </c>
      <c r="L92" s="186" t="s">
        <v>416</v>
      </c>
      <c r="M92" s="186"/>
      <c r="N92" s="186" t="s">
        <v>903</v>
      </c>
      <c r="O92" s="188" t="s">
        <v>87</v>
      </c>
      <c r="P92" s="188" t="s">
        <v>904</v>
      </c>
      <c r="Q92" s="178">
        <v>60.19</v>
      </c>
      <c r="R92" s="220">
        <v>2.19</v>
      </c>
      <c r="S92" s="220">
        <v>1.1499999999999999</v>
      </c>
      <c r="T92" s="229"/>
      <c r="U92" s="227"/>
      <c r="V92" s="227"/>
      <c r="W92" s="227"/>
      <c r="X92" s="229"/>
      <c r="Y92" s="186"/>
    </row>
    <row r="93" spans="1:25" s="88" customFormat="1" ht="212.25" customHeight="1" x14ac:dyDescent="0.25">
      <c r="A93" s="187"/>
      <c r="B93" s="193"/>
      <c r="C93" s="193"/>
      <c r="D93" s="193"/>
      <c r="E93" s="187"/>
      <c r="F93" s="187"/>
      <c r="G93" s="187"/>
      <c r="H93" s="146"/>
      <c r="I93" s="147"/>
      <c r="J93" s="197"/>
      <c r="K93" s="187"/>
      <c r="L93" s="187"/>
      <c r="M93" s="187"/>
      <c r="N93" s="187"/>
      <c r="O93" s="189"/>
      <c r="P93" s="189"/>
      <c r="Q93" s="180"/>
      <c r="R93" s="222"/>
      <c r="S93" s="222"/>
      <c r="T93" s="230"/>
      <c r="U93" s="228"/>
      <c r="V93" s="228"/>
      <c r="W93" s="228"/>
      <c r="X93" s="230"/>
      <c r="Y93" s="187"/>
    </row>
    <row r="94" spans="1:25" s="88" customFormat="1" ht="328.5" customHeight="1" x14ac:dyDescent="0.25">
      <c r="A94" s="104"/>
      <c r="B94" s="32" t="s">
        <v>345</v>
      </c>
      <c r="C94" s="32" t="s">
        <v>346</v>
      </c>
      <c r="D94" s="141" t="s">
        <v>914</v>
      </c>
      <c r="E94" s="142" t="s">
        <v>620</v>
      </c>
      <c r="F94" s="142" t="s">
        <v>915</v>
      </c>
      <c r="G94" s="142"/>
      <c r="H94" s="198" t="s">
        <v>526</v>
      </c>
      <c r="I94" s="199"/>
      <c r="J94" s="143"/>
      <c r="K94" s="142" t="s">
        <v>387</v>
      </c>
      <c r="L94" s="142">
        <v>1102.26</v>
      </c>
      <c r="M94" s="142"/>
      <c r="N94" s="142" t="s">
        <v>916</v>
      </c>
      <c r="O94" s="144" t="s">
        <v>87</v>
      </c>
      <c r="P94" s="144" t="s">
        <v>917</v>
      </c>
      <c r="Q94" s="109">
        <v>35.770000000000003</v>
      </c>
      <c r="R94" s="106">
        <v>1.499333566</v>
      </c>
      <c r="S94" s="106">
        <v>1.6</v>
      </c>
      <c r="T94" s="115">
        <f t="shared" si="1"/>
        <v>3.0993335660000003</v>
      </c>
      <c r="U94" s="108"/>
      <c r="V94" s="108"/>
      <c r="W94" s="108"/>
      <c r="X94" s="117"/>
      <c r="Y94" s="104"/>
    </row>
    <row r="95" spans="1:25" s="88" customFormat="1" ht="123.75" customHeight="1" x14ac:dyDescent="0.25">
      <c r="A95" s="104"/>
      <c r="B95" s="32" t="s">
        <v>713</v>
      </c>
      <c r="C95" s="32" t="s">
        <v>888</v>
      </c>
      <c r="D95" s="77" t="s">
        <v>905</v>
      </c>
      <c r="E95" s="104" t="s">
        <v>620</v>
      </c>
      <c r="F95" s="104" t="s">
        <v>906</v>
      </c>
      <c r="G95" s="104"/>
      <c r="H95" s="190" t="s">
        <v>526</v>
      </c>
      <c r="I95" s="191"/>
      <c r="J95" s="114"/>
      <c r="K95" s="104" t="s">
        <v>405</v>
      </c>
      <c r="L95" s="104">
        <v>1131.17</v>
      </c>
      <c r="M95" s="104"/>
      <c r="N95" s="104" t="s">
        <v>907</v>
      </c>
      <c r="O95" s="105" t="s">
        <v>178</v>
      </c>
      <c r="P95" s="105" t="s">
        <v>908</v>
      </c>
      <c r="Q95" s="109">
        <v>0.04</v>
      </c>
      <c r="R95" s="106">
        <v>0</v>
      </c>
      <c r="S95" s="106">
        <v>0</v>
      </c>
      <c r="T95" s="115">
        <f t="shared" si="1"/>
        <v>0</v>
      </c>
      <c r="U95" s="108"/>
      <c r="V95" s="108"/>
      <c r="W95" s="108"/>
      <c r="X95" s="117"/>
      <c r="Y95" s="104"/>
    </row>
    <row r="96" spans="1:25" s="88" customFormat="1" ht="289.5" customHeight="1" x14ac:dyDescent="0.25">
      <c r="A96" s="104"/>
      <c r="B96" s="32" t="s">
        <v>374</v>
      </c>
      <c r="C96" s="104" t="s">
        <v>618</v>
      </c>
      <c r="D96" s="104" t="s">
        <v>619</v>
      </c>
      <c r="E96" s="104" t="s">
        <v>620</v>
      </c>
      <c r="F96" s="104" t="s">
        <v>621</v>
      </c>
      <c r="G96" s="104"/>
      <c r="H96" s="104" t="s">
        <v>622</v>
      </c>
      <c r="I96" s="110">
        <v>66.56</v>
      </c>
      <c r="J96" s="110"/>
      <c r="K96" s="104" t="s">
        <v>405</v>
      </c>
      <c r="L96" s="104">
        <v>59.91</v>
      </c>
      <c r="M96" s="104"/>
      <c r="N96" s="104" t="s">
        <v>623</v>
      </c>
      <c r="O96" s="105" t="s">
        <v>178</v>
      </c>
      <c r="P96" s="105" t="s">
        <v>624</v>
      </c>
      <c r="Q96" s="109">
        <v>13.15</v>
      </c>
      <c r="R96" s="106">
        <v>0</v>
      </c>
      <c r="S96" s="106">
        <v>0.12</v>
      </c>
      <c r="T96" s="107">
        <f>SUM(R96:S96)</f>
        <v>0.12</v>
      </c>
      <c r="U96" s="108"/>
      <c r="V96" s="108"/>
      <c r="W96" s="108"/>
      <c r="X96" s="117"/>
      <c r="Y96" s="104"/>
    </row>
    <row r="97" spans="1:25" s="88" customFormat="1" ht="130.5" customHeight="1" x14ac:dyDescent="0.25">
      <c r="A97" s="104"/>
      <c r="B97" s="32" t="s">
        <v>728</v>
      </c>
      <c r="C97" s="104" t="s">
        <v>829</v>
      </c>
      <c r="D97" s="104" t="s">
        <v>830</v>
      </c>
      <c r="E97" s="104" t="s">
        <v>625</v>
      </c>
      <c r="F97" s="104"/>
      <c r="G97" s="104"/>
      <c r="H97" s="104"/>
      <c r="I97" s="110">
        <v>15.41</v>
      </c>
      <c r="J97" s="110"/>
      <c r="K97" s="104" t="s">
        <v>626</v>
      </c>
      <c r="L97" s="104"/>
      <c r="M97" s="104"/>
      <c r="N97" s="103" t="s">
        <v>831</v>
      </c>
      <c r="O97" s="119" t="s">
        <v>178</v>
      </c>
      <c r="P97" s="103" t="s">
        <v>832</v>
      </c>
      <c r="Q97" s="109">
        <v>0.05</v>
      </c>
      <c r="R97" s="106">
        <v>0</v>
      </c>
      <c r="S97" s="106">
        <v>0</v>
      </c>
      <c r="T97" s="108">
        <f>SUM(R97:S97)</f>
        <v>0</v>
      </c>
      <c r="U97" s="108"/>
      <c r="V97" s="108"/>
      <c r="W97" s="108"/>
      <c r="X97" s="117"/>
      <c r="Y97" s="104"/>
    </row>
    <row r="98" spans="1:25" s="88" customFormat="1" ht="56.25" customHeight="1" x14ac:dyDescent="0.25">
      <c r="A98" s="104"/>
      <c r="B98" s="32" t="s">
        <v>274</v>
      </c>
      <c r="C98" s="104" t="s">
        <v>275</v>
      </c>
      <c r="D98" s="104" t="s">
        <v>386</v>
      </c>
      <c r="E98" s="104" t="s">
        <v>625</v>
      </c>
      <c r="F98" s="104"/>
      <c r="G98" s="104"/>
      <c r="H98" s="104"/>
      <c r="I98" s="110"/>
      <c r="J98" s="110"/>
      <c r="K98" s="104" t="s">
        <v>626</v>
      </c>
      <c r="L98" s="104"/>
      <c r="M98" s="104"/>
      <c r="N98" s="103" t="s">
        <v>627</v>
      </c>
      <c r="O98" s="103" t="s">
        <v>577</v>
      </c>
      <c r="P98" s="103" t="s">
        <v>628</v>
      </c>
      <c r="Q98" s="109">
        <v>0</v>
      </c>
      <c r="R98" s="106">
        <v>-4.7775999999999999E-3</v>
      </c>
      <c r="S98" s="106">
        <v>0</v>
      </c>
      <c r="T98" s="107">
        <f>SUM(R98:S98)</f>
        <v>-4.7775999999999999E-3</v>
      </c>
      <c r="U98" s="108"/>
      <c r="V98" s="108"/>
      <c r="W98" s="108"/>
      <c r="X98" s="117"/>
      <c r="Y98" s="104"/>
    </row>
    <row r="99" spans="1:25" s="88" customFormat="1" ht="264.75" customHeight="1" x14ac:dyDescent="0.25">
      <c r="A99" s="104"/>
      <c r="B99" s="32" t="s">
        <v>276</v>
      </c>
      <c r="C99" s="104" t="s">
        <v>277</v>
      </c>
      <c r="D99" s="104" t="s">
        <v>629</v>
      </c>
      <c r="E99" s="104" t="s">
        <v>625</v>
      </c>
      <c r="F99" s="104"/>
      <c r="G99" s="104"/>
      <c r="H99" s="104"/>
      <c r="I99" s="108">
        <v>17.600000000000001</v>
      </c>
      <c r="J99" s="110"/>
      <c r="K99" s="104" t="s">
        <v>626</v>
      </c>
      <c r="L99" s="104"/>
      <c r="M99" s="104"/>
      <c r="N99" s="103" t="s">
        <v>630</v>
      </c>
      <c r="O99" s="119" t="s">
        <v>178</v>
      </c>
      <c r="P99" s="103" t="s">
        <v>631</v>
      </c>
      <c r="Q99" s="109">
        <v>0</v>
      </c>
      <c r="R99" s="106">
        <v>0.11938974399999999</v>
      </c>
      <c r="S99" s="106">
        <v>0</v>
      </c>
      <c r="T99" s="107">
        <f t="shared" ref="T99:T142" si="2">SUM(R99:S99)</f>
        <v>0.11938974399999999</v>
      </c>
      <c r="U99" s="108"/>
      <c r="V99" s="108"/>
      <c r="W99" s="108"/>
      <c r="X99" s="117"/>
      <c r="Y99" s="104"/>
    </row>
    <row r="100" spans="1:25" s="88" customFormat="1" ht="101.25" customHeight="1" x14ac:dyDescent="0.25">
      <c r="A100" s="104"/>
      <c r="B100" s="32" t="s">
        <v>729</v>
      </c>
      <c r="C100" s="104" t="s">
        <v>833</v>
      </c>
      <c r="D100" s="104" t="s">
        <v>834</v>
      </c>
      <c r="E100" s="104" t="s">
        <v>625</v>
      </c>
      <c r="F100" s="104"/>
      <c r="G100" s="104"/>
      <c r="H100" s="104"/>
      <c r="I100" s="108">
        <v>11.35</v>
      </c>
      <c r="J100" s="110"/>
      <c r="K100" s="104" t="s">
        <v>626</v>
      </c>
      <c r="L100" s="104"/>
      <c r="M100" s="104"/>
      <c r="N100" s="103" t="s">
        <v>835</v>
      </c>
      <c r="O100" s="119" t="s">
        <v>577</v>
      </c>
      <c r="P100" s="103" t="s">
        <v>836</v>
      </c>
      <c r="Q100" s="109">
        <v>0.08</v>
      </c>
      <c r="R100" s="106">
        <v>0</v>
      </c>
      <c r="S100" s="106">
        <v>0</v>
      </c>
      <c r="T100" s="107">
        <f t="shared" si="2"/>
        <v>0</v>
      </c>
      <c r="U100" s="108"/>
      <c r="V100" s="108"/>
      <c r="W100" s="108"/>
      <c r="X100" s="117"/>
      <c r="Y100" s="104"/>
    </row>
    <row r="101" spans="1:25" s="88" customFormat="1" ht="57" customHeight="1" x14ac:dyDescent="0.25">
      <c r="A101" s="104"/>
      <c r="B101" s="32" t="s">
        <v>278</v>
      </c>
      <c r="C101" s="104" t="s">
        <v>279</v>
      </c>
      <c r="D101" s="104" t="s">
        <v>279</v>
      </c>
      <c r="E101" s="104" t="s">
        <v>625</v>
      </c>
      <c r="F101" s="104"/>
      <c r="G101" s="104"/>
      <c r="H101" s="104"/>
      <c r="I101" s="110">
        <v>9.76</v>
      </c>
      <c r="J101" s="110"/>
      <c r="K101" s="104" t="s">
        <v>626</v>
      </c>
      <c r="L101" s="104"/>
      <c r="M101" s="104"/>
      <c r="N101" s="103" t="s">
        <v>632</v>
      </c>
      <c r="O101" s="119" t="s">
        <v>178</v>
      </c>
      <c r="P101" s="103" t="s">
        <v>633</v>
      </c>
      <c r="Q101" s="109">
        <v>0.06</v>
      </c>
      <c r="R101" s="106">
        <v>5.2826350000000001E-2</v>
      </c>
      <c r="S101" s="106">
        <v>0</v>
      </c>
      <c r="T101" s="107">
        <f t="shared" si="2"/>
        <v>5.2826350000000001E-2</v>
      </c>
      <c r="U101" s="108"/>
      <c r="V101" s="108"/>
      <c r="W101" s="108"/>
      <c r="X101" s="117"/>
      <c r="Y101" s="104"/>
    </row>
    <row r="102" spans="1:25" s="88" customFormat="1" ht="83.25" customHeight="1" x14ac:dyDescent="0.25">
      <c r="A102" s="104"/>
      <c r="B102" s="32" t="s">
        <v>280</v>
      </c>
      <c r="C102" s="104" t="s">
        <v>281</v>
      </c>
      <c r="D102" s="104" t="s">
        <v>634</v>
      </c>
      <c r="E102" s="104" t="s">
        <v>625</v>
      </c>
      <c r="F102" s="104"/>
      <c r="G102" s="104"/>
      <c r="H102" s="104"/>
      <c r="I102" s="110">
        <v>14.55</v>
      </c>
      <c r="J102" s="110"/>
      <c r="K102" s="104" t="s">
        <v>626</v>
      </c>
      <c r="L102" s="104"/>
      <c r="M102" s="104"/>
      <c r="N102" s="103" t="s">
        <v>635</v>
      </c>
      <c r="O102" s="119" t="s">
        <v>178</v>
      </c>
      <c r="P102" s="103" t="s">
        <v>636</v>
      </c>
      <c r="Q102" s="109">
        <v>0.04</v>
      </c>
      <c r="R102" s="106">
        <v>-2.1513698000000001E-2</v>
      </c>
      <c r="S102" s="106">
        <v>0</v>
      </c>
      <c r="T102" s="107">
        <f t="shared" si="2"/>
        <v>-2.1513698000000001E-2</v>
      </c>
      <c r="U102" s="108"/>
      <c r="V102" s="108"/>
      <c r="W102" s="108"/>
      <c r="X102" s="117"/>
      <c r="Y102" s="104"/>
    </row>
    <row r="103" spans="1:25" s="88" customFormat="1" ht="83.25" customHeight="1" x14ac:dyDescent="0.25">
      <c r="A103" s="104"/>
      <c r="B103" s="32" t="s">
        <v>282</v>
      </c>
      <c r="C103" s="104" t="s">
        <v>283</v>
      </c>
      <c r="D103" s="104" t="s">
        <v>637</v>
      </c>
      <c r="E103" s="104" t="s">
        <v>625</v>
      </c>
      <c r="F103" s="104"/>
      <c r="G103" s="104"/>
      <c r="H103" s="104"/>
      <c r="I103" s="26">
        <v>19.05</v>
      </c>
      <c r="J103" s="110"/>
      <c r="K103" s="104" t="s">
        <v>626</v>
      </c>
      <c r="L103" s="104"/>
      <c r="M103" s="104"/>
      <c r="N103" s="103" t="s">
        <v>638</v>
      </c>
      <c r="O103" s="119" t="s">
        <v>178</v>
      </c>
      <c r="P103" s="103" t="s">
        <v>639</v>
      </c>
      <c r="Q103" s="109">
        <v>11.19</v>
      </c>
      <c r="R103" s="106">
        <v>0.390059188</v>
      </c>
      <c r="S103" s="106">
        <v>0</v>
      </c>
      <c r="T103" s="107">
        <f t="shared" si="2"/>
        <v>0.390059188</v>
      </c>
      <c r="U103" s="108"/>
      <c r="V103" s="108"/>
      <c r="W103" s="108"/>
      <c r="X103" s="117"/>
      <c r="Y103" s="104"/>
    </row>
    <row r="104" spans="1:25" s="88" customFormat="1" ht="51" customHeight="1" x14ac:dyDescent="0.25">
      <c r="A104" s="104"/>
      <c r="B104" s="32" t="s">
        <v>730</v>
      </c>
      <c r="C104" s="104" t="s">
        <v>837</v>
      </c>
      <c r="D104" s="104" t="s">
        <v>838</v>
      </c>
      <c r="E104" s="104" t="s">
        <v>625</v>
      </c>
      <c r="F104" s="104"/>
      <c r="G104" s="104"/>
      <c r="H104" s="104"/>
      <c r="I104" s="26">
        <v>0.41</v>
      </c>
      <c r="J104" s="110"/>
      <c r="K104" s="104" t="s">
        <v>626</v>
      </c>
      <c r="L104" s="104"/>
      <c r="M104" s="104"/>
      <c r="N104" s="214" t="s">
        <v>688</v>
      </c>
      <c r="O104" s="215"/>
      <c r="P104" s="103" t="s">
        <v>839</v>
      </c>
      <c r="Q104" s="109">
        <v>0.05</v>
      </c>
      <c r="R104" s="106"/>
      <c r="S104" s="106">
        <v>0</v>
      </c>
      <c r="T104" s="107">
        <f t="shared" si="2"/>
        <v>0</v>
      </c>
      <c r="U104" s="108"/>
      <c r="V104" s="108"/>
      <c r="W104" s="108"/>
      <c r="X104" s="117"/>
      <c r="Y104" s="104"/>
    </row>
    <row r="105" spans="1:25" s="88" customFormat="1" ht="66.75" customHeight="1" x14ac:dyDescent="0.25">
      <c r="A105" s="104"/>
      <c r="B105" s="32" t="s">
        <v>284</v>
      </c>
      <c r="C105" s="104" t="s">
        <v>285</v>
      </c>
      <c r="D105" s="104" t="s">
        <v>640</v>
      </c>
      <c r="E105" s="104" t="s">
        <v>625</v>
      </c>
      <c r="F105" s="104"/>
      <c r="G105" s="104"/>
      <c r="H105" s="104"/>
      <c r="I105" s="108">
        <v>15.6</v>
      </c>
      <c r="J105" s="110"/>
      <c r="K105" s="104" t="s">
        <v>626</v>
      </c>
      <c r="L105" s="104"/>
      <c r="M105" s="104"/>
      <c r="N105" s="103" t="s">
        <v>641</v>
      </c>
      <c r="O105" s="119" t="s">
        <v>178</v>
      </c>
      <c r="P105" s="103" t="s">
        <v>642</v>
      </c>
      <c r="Q105" s="109">
        <v>0.11</v>
      </c>
      <c r="R105" s="106">
        <v>8.0514999999999996E-3</v>
      </c>
      <c r="S105" s="106">
        <v>0</v>
      </c>
      <c r="T105" s="107">
        <f t="shared" si="2"/>
        <v>8.0514999999999996E-3</v>
      </c>
      <c r="U105" s="108"/>
      <c r="V105" s="108"/>
      <c r="W105" s="108"/>
      <c r="X105" s="117"/>
      <c r="Y105" s="104"/>
    </row>
    <row r="106" spans="1:25" s="88" customFormat="1" ht="66.75" customHeight="1" x14ac:dyDescent="0.25">
      <c r="A106" s="104"/>
      <c r="B106" s="32" t="s">
        <v>286</v>
      </c>
      <c r="C106" s="104" t="s">
        <v>287</v>
      </c>
      <c r="D106" s="104" t="s">
        <v>643</v>
      </c>
      <c r="E106" s="104" t="s">
        <v>625</v>
      </c>
      <c r="F106" s="104"/>
      <c r="G106" s="104"/>
      <c r="H106" s="104"/>
      <c r="I106" s="110">
        <v>34.869999999999997</v>
      </c>
      <c r="J106" s="110"/>
      <c r="K106" s="104" t="s">
        <v>626</v>
      </c>
      <c r="L106" s="104"/>
      <c r="M106" s="104"/>
      <c r="N106" s="103" t="s">
        <v>644</v>
      </c>
      <c r="O106" s="119" t="s">
        <v>178</v>
      </c>
      <c r="P106" s="105" t="s">
        <v>645</v>
      </c>
      <c r="Q106" s="109">
        <v>26.99</v>
      </c>
      <c r="R106" s="106">
        <v>0.31709524300000003</v>
      </c>
      <c r="S106" s="106">
        <v>0</v>
      </c>
      <c r="T106" s="107">
        <f t="shared" si="2"/>
        <v>0.31709524300000003</v>
      </c>
      <c r="U106" s="108"/>
      <c r="V106" s="108"/>
      <c r="W106" s="108"/>
      <c r="X106" s="117"/>
      <c r="Y106" s="104"/>
    </row>
    <row r="107" spans="1:25" s="88" customFormat="1" ht="79.5" customHeight="1" x14ac:dyDescent="0.25">
      <c r="A107" s="104"/>
      <c r="B107" s="32" t="s">
        <v>288</v>
      </c>
      <c r="C107" s="104" t="s">
        <v>289</v>
      </c>
      <c r="D107" s="104" t="s">
        <v>646</v>
      </c>
      <c r="E107" s="104" t="s">
        <v>625</v>
      </c>
      <c r="F107" s="104"/>
      <c r="G107" s="104"/>
      <c r="H107" s="104"/>
      <c r="I107" s="110">
        <v>0.94</v>
      </c>
      <c r="J107" s="110"/>
      <c r="K107" s="104" t="s">
        <v>626</v>
      </c>
      <c r="L107" s="104"/>
      <c r="M107" s="104"/>
      <c r="N107" s="103" t="s">
        <v>647</v>
      </c>
      <c r="O107" s="119" t="s">
        <v>178</v>
      </c>
      <c r="P107" s="103" t="s">
        <v>648</v>
      </c>
      <c r="Q107" s="109">
        <v>0.03</v>
      </c>
      <c r="R107" s="106">
        <v>2.0527199999999999E-2</v>
      </c>
      <c r="S107" s="106">
        <v>0</v>
      </c>
      <c r="T107" s="107">
        <f t="shared" si="2"/>
        <v>2.0527199999999999E-2</v>
      </c>
      <c r="U107" s="108"/>
      <c r="V107" s="108"/>
      <c r="W107" s="108"/>
      <c r="X107" s="117"/>
      <c r="Y107" s="104"/>
    </row>
    <row r="108" spans="1:25" s="88" customFormat="1" ht="57" customHeight="1" x14ac:dyDescent="0.25">
      <c r="A108" s="104"/>
      <c r="B108" s="32" t="s">
        <v>290</v>
      </c>
      <c r="C108" s="104" t="s">
        <v>291</v>
      </c>
      <c r="D108" s="104" t="s">
        <v>649</v>
      </c>
      <c r="E108" s="104" t="s">
        <v>625</v>
      </c>
      <c r="F108" s="104"/>
      <c r="G108" s="104"/>
      <c r="H108" s="104"/>
      <c r="I108" s="110">
        <v>13.02</v>
      </c>
      <c r="J108" s="110"/>
      <c r="K108" s="104" t="s">
        <v>626</v>
      </c>
      <c r="L108" s="104"/>
      <c r="M108" s="104"/>
      <c r="N108" s="103" t="s">
        <v>650</v>
      </c>
      <c r="O108" s="119" t="s">
        <v>178</v>
      </c>
      <c r="P108" s="103" t="s">
        <v>651</v>
      </c>
      <c r="Q108" s="109">
        <v>0.77</v>
      </c>
      <c r="R108" s="106">
        <v>-0.11394068400000001</v>
      </c>
      <c r="S108" s="106">
        <v>0</v>
      </c>
      <c r="T108" s="107">
        <f t="shared" si="2"/>
        <v>-0.11394068400000001</v>
      </c>
      <c r="U108" s="108"/>
      <c r="V108" s="108"/>
      <c r="W108" s="108"/>
      <c r="X108" s="117"/>
      <c r="Y108" s="104"/>
    </row>
    <row r="109" spans="1:25" s="88" customFormat="1" ht="68.25" customHeight="1" x14ac:dyDescent="0.25">
      <c r="A109" s="104"/>
      <c r="B109" s="32" t="s">
        <v>292</v>
      </c>
      <c r="C109" s="104" t="s">
        <v>293</v>
      </c>
      <c r="D109" s="104" t="s">
        <v>652</v>
      </c>
      <c r="E109" s="104" t="s">
        <v>625</v>
      </c>
      <c r="F109" s="104"/>
      <c r="G109" s="104"/>
      <c r="H109" s="104"/>
      <c r="I109" s="110">
        <v>19.61</v>
      </c>
      <c r="J109" s="110"/>
      <c r="K109" s="104" t="s">
        <v>626</v>
      </c>
      <c r="L109" s="104"/>
      <c r="M109" s="104"/>
      <c r="N109" s="103" t="s">
        <v>650</v>
      </c>
      <c r="O109" s="119" t="s">
        <v>178</v>
      </c>
      <c r="P109" s="103" t="s">
        <v>653</v>
      </c>
      <c r="Q109" s="109">
        <v>1.1100000000000001</v>
      </c>
      <c r="R109" s="106">
        <v>9.2267551000000003E-2</v>
      </c>
      <c r="S109" s="106">
        <v>0</v>
      </c>
      <c r="T109" s="107">
        <f t="shared" si="2"/>
        <v>9.2267551000000003E-2</v>
      </c>
      <c r="U109" s="108"/>
      <c r="V109" s="108"/>
      <c r="W109" s="108"/>
      <c r="X109" s="117"/>
      <c r="Y109" s="104"/>
    </row>
    <row r="110" spans="1:25" s="88" customFormat="1" ht="94.5" customHeight="1" x14ac:dyDescent="0.25">
      <c r="A110" s="104"/>
      <c r="B110" s="32" t="s">
        <v>294</v>
      </c>
      <c r="C110" s="104" t="s">
        <v>295</v>
      </c>
      <c r="D110" s="104" t="s">
        <v>654</v>
      </c>
      <c r="E110" s="104" t="s">
        <v>625</v>
      </c>
      <c r="F110" s="104"/>
      <c r="G110" s="104"/>
      <c r="H110" s="104"/>
      <c r="I110" s="110">
        <v>18.8</v>
      </c>
      <c r="J110" s="110"/>
      <c r="K110" s="104" t="s">
        <v>626</v>
      </c>
      <c r="L110" s="104"/>
      <c r="M110" s="104"/>
      <c r="N110" s="103" t="s">
        <v>655</v>
      </c>
      <c r="O110" s="119" t="s">
        <v>178</v>
      </c>
      <c r="P110" s="103" t="s">
        <v>656</v>
      </c>
      <c r="Q110" s="109">
        <v>2.37</v>
      </c>
      <c r="R110" s="106">
        <v>8.1501569999999999E-3</v>
      </c>
      <c r="S110" s="106">
        <v>0</v>
      </c>
      <c r="T110" s="107">
        <f t="shared" si="2"/>
        <v>8.1501569999999999E-3</v>
      </c>
      <c r="U110" s="108"/>
      <c r="V110" s="108"/>
      <c r="W110" s="108"/>
      <c r="X110" s="117"/>
      <c r="Y110" s="104"/>
    </row>
    <row r="111" spans="1:25" s="88" customFormat="1" ht="46.5" customHeight="1" x14ac:dyDescent="0.25">
      <c r="A111" s="104"/>
      <c r="B111" s="32" t="s">
        <v>370</v>
      </c>
      <c r="C111" s="32" t="s">
        <v>889</v>
      </c>
      <c r="D111" s="92"/>
      <c r="E111" s="104" t="s">
        <v>625</v>
      </c>
      <c r="F111" s="104"/>
      <c r="G111" s="104"/>
      <c r="H111" s="104"/>
      <c r="I111" s="104">
        <v>1.37</v>
      </c>
      <c r="J111" s="104"/>
      <c r="K111" s="104" t="s">
        <v>626</v>
      </c>
      <c r="L111" s="104"/>
      <c r="M111" s="104"/>
      <c r="N111" s="104" t="s">
        <v>890</v>
      </c>
      <c r="O111" s="119" t="s">
        <v>178</v>
      </c>
      <c r="P111" s="104" t="s">
        <v>891</v>
      </c>
      <c r="Q111" s="109">
        <v>1.59</v>
      </c>
      <c r="R111" s="106">
        <v>0</v>
      </c>
      <c r="S111" s="106">
        <v>0</v>
      </c>
      <c r="T111" s="107">
        <f t="shared" si="2"/>
        <v>0</v>
      </c>
      <c r="U111" s="108"/>
      <c r="V111" s="108"/>
      <c r="W111" s="108"/>
      <c r="X111" s="117"/>
      <c r="Y111" s="104"/>
    </row>
    <row r="112" spans="1:25" s="88" customFormat="1" ht="116.25" customHeight="1" x14ac:dyDescent="0.25">
      <c r="A112" s="104"/>
      <c r="B112" s="32" t="s">
        <v>296</v>
      </c>
      <c r="C112" s="104" t="s">
        <v>297</v>
      </c>
      <c r="D112" s="104" t="s">
        <v>657</v>
      </c>
      <c r="E112" s="104" t="s">
        <v>625</v>
      </c>
      <c r="F112" s="104"/>
      <c r="G112" s="104"/>
      <c r="H112" s="104"/>
      <c r="I112" s="110">
        <v>47.99</v>
      </c>
      <c r="J112" s="110"/>
      <c r="K112" s="104" t="s">
        <v>626</v>
      </c>
      <c r="L112" s="104"/>
      <c r="M112" s="104"/>
      <c r="N112" s="103" t="s">
        <v>658</v>
      </c>
      <c r="O112" s="119" t="s">
        <v>178</v>
      </c>
      <c r="P112" s="103" t="s">
        <v>659</v>
      </c>
      <c r="Q112" s="109">
        <v>0.1</v>
      </c>
      <c r="R112" s="106">
        <v>6.9292297000000003E-2</v>
      </c>
      <c r="S112" s="106">
        <v>0</v>
      </c>
      <c r="T112" s="107">
        <f t="shared" si="2"/>
        <v>6.9292297000000003E-2</v>
      </c>
      <c r="U112" s="108"/>
      <c r="V112" s="108"/>
      <c r="W112" s="108"/>
      <c r="X112" s="117"/>
      <c r="Y112" s="104"/>
    </row>
    <row r="113" spans="1:25" s="88" customFormat="1" ht="119.25" customHeight="1" x14ac:dyDescent="0.25">
      <c r="A113" s="104"/>
      <c r="B113" s="32" t="s">
        <v>298</v>
      </c>
      <c r="C113" s="104" t="s">
        <v>299</v>
      </c>
      <c r="D113" s="104" t="s">
        <v>660</v>
      </c>
      <c r="E113" s="104" t="s">
        <v>625</v>
      </c>
      <c r="F113" s="104"/>
      <c r="G113" s="104"/>
      <c r="H113" s="104"/>
      <c r="I113" s="110">
        <v>20.14</v>
      </c>
      <c r="J113" s="110"/>
      <c r="K113" s="104" t="s">
        <v>626</v>
      </c>
      <c r="L113" s="104"/>
      <c r="M113" s="104"/>
      <c r="N113" s="104" t="s">
        <v>386</v>
      </c>
      <c r="O113" s="119" t="s">
        <v>178</v>
      </c>
      <c r="P113" s="105" t="s">
        <v>386</v>
      </c>
      <c r="Q113" s="109">
        <v>8.84</v>
      </c>
      <c r="R113" s="106">
        <v>0.61806042100000003</v>
      </c>
      <c r="S113" s="106">
        <v>0</v>
      </c>
      <c r="T113" s="107">
        <f t="shared" si="2"/>
        <v>0.61806042100000003</v>
      </c>
      <c r="U113" s="108"/>
      <c r="V113" s="108"/>
      <c r="W113" s="108"/>
      <c r="X113" s="117"/>
      <c r="Y113" s="104"/>
    </row>
    <row r="114" spans="1:25" s="88" customFormat="1" ht="146.25" customHeight="1" x14ac:dyDescent="0.25">
      <c r="A114" s="104"/>
      <c r="B114" s="32" t="s">
        <v>300</v>
      </c>
      <c r="C114" s="104" t="s">
        <v>301</v>
      </c>
      <c r="D114" s="104" t="s">
        <v>949</v>
      </c>
      <c r="E114" s="104" t="s">
        <v>625</v>
      </c>
      <c r="F114" s="104"/>
      <c r="G114" s="104"/>
      <c r="H114" s="104"/>
      <c r="I114" s="110">
        <v>5.81</v>
      </c>
      <c r="J114" s="110"/>
      <c r="K114" s="104" t="s">
        <v>626</v>
      </c>
      <c r="L114" s="104"/>
      <c r="M114" s="104"/>
      <c r="N114" s="103" t="s">
        <v>661</v>
      </c>
      <c r="O114" s="119" t="s">
        <v>178</v>
      </c>
      <c r="P114" s="103" t="s">
        <v>662</v>
      </c>
      <c r="Q114" s="109">
        <v>0</v>
      </c>
      <c r="R114" s="106">
        <v>-2.2001360000000001E-3</v>
      </c>
      <c r="S114" s="106">
        <v>0</v>
      </c>
      <c r="T114" s="107">
        <f t="shared" si="2"/>
        <v>-2.2001360000000001E-3</v>
      </c>
      <c r="U114" s="108"/>
      <c r="V114" s="108"/>
      <c r="W114" s="108"/>
      <c r="X114" s="117"/>
      <c r="Y114" s="104"/>
    </row>
    <row r="115" spans="1:25" s="88" customFormat="1" ht="48" customHeight="1" x14ac:dyDescent="0.25">
      <c r="A115" s="104"/>
      <c r="B115" s="32" t="s">
        <v>371</v>
      </c>
      <c r="C115" s="104" t="s">
        <v>840</v>
      </c>
      <c r="D115" s="104" t="s">
        <v>386</v>
      </c>
      <c r="E115" s="104" t="s">
        <v>625</v>
      </c>
      <c r="F115" s="104"/>
      <c r="G115" s="104"/>
      <c r="H115" s="104"/>
      <c r="I115" s="110">
        <v>61.16</v>
      </c>
      <c r="J115" s="110"/>
      <c r="K115" s="104" t="s">
        <v>626</v>
      </c>
      <c r="L115" s="104"/>
      <c r="M115" s="104"/>
      <c r="N115" s="103" t="s">
        <v>841</v>
      </c>
      <c r="O115" s="119" t="s">
        <v>577</v>
      </c>
      <c r="P115" s="103" t="s">
        <v>842</v>
      </c>
      <c r="Q115" s="109">
        <v>0.13</v>
      </c>
      <c r="R115" s="106"/>
      <c r="S115" s="106">
        <v>0</v>
      </c>
      <c r="T115" s="107">
        <f t="shared" si="2"/>
        <v>0</v>
      </c>
      <c r="U115" s="108"/>
      <c r="V115" s="108"/>
      <c r="W115" s="108"/>
      <c r="X115" s="117"/>
      <c r="Y115" s="104"/>
    </row>
    <row r="116" spans="1:25" s="88" customFormat="1" ht="56.25" customHeight="1" x14ac:dyDescent="0.25">
      <c r="A116" s="104"/>
      <c r="B116" s="32" t="s">
        <v>731</v>
      </c>
      <c r="C116" s="104" t="s">
        <v>843</v>
      </c>
      <c r="D116" s="104" t="s">
        <v>386</v>
      </c>
      <c r="E116" s="104" t="s">
        <v>625</v>
      </c>
      <c r="F116" s="104"/>
      <c r="G116" s="104"/>
      <c r="H116" s="104"/>
      <c r="I116" s="110" t="s">
        <v>386</v>
      </c>
      <c r="J116" s="110"/>
      <c r="K116" s="104" t="s">
        <v>626</v>
      </c>
      <c r="L116" s="104"/>
      <c r="M116" s="104"/>
      <c r="N116" s="210" t="s">
        <v>386</v>
      </c>
      <c r="O116" s="213"/>
      <c r="P116" s="211"/>
      <c r="Q116" s="109">
        <v>1.73</v>
      </c>
      <c r="R116" s="106">
        <v>0</v>
      </c>
      <c r="S116" s="106">
        <v>0</v>
      </c>
      <c r="T116" s="107">
        <f t="shared" si="2"/>
        <v>0</v>
      </c>
      <c r="U116" s="108"/>
      <c r="V116" s="108"/>
      <c r="W116" s="108"/>
      <c r="X116" s="117"/>
      <c r="Y116" s="104"/>
    </row>
    <row r="117" spans="1:25" s="88" customFormat="1" ht="180.75" customHeight="1" x14ac:dyDescent="0.25">
      <c r="A117" s="104"/>
      <c r="B117" s="32" t="s">
        <v>302</v>
      </c>
      <c r="C117" s="104" t="s">
        <v>303</v>
      </c>
      <c r="D117" s="104" t="s">
        <v>663</v>
      </c>
      <c r="E117" s="104" t="s">
        <v>625</v>
      </c>
      <c r="F117" s="104"/>
      <c r="G117" s="104"/>
      <c r="H117" s="104"/>
      <c r="I117" s="110">
        <v>14.55</v>
      </c>
      <c r="J117" s="110"/>
      <c r="K117" s="104" t="s">
        <v>626</v>
      </c>
      <c r="L117" s="104"/>
      <c r="M117" s="104"/>
      <c r="N117" s="103" t="s">
        <v>664</v>
      </c>
      <c r="O117" s="108" t="s">
        <v>178</v>
      </c>
      <c r="P117" s="103" t="s">
        <v>665</v>
      </c>
      <c r="Q117" s="109">
        <v>0.41</v>
      </c>
      <c r="R117" s="106">
        <v>0.36785087799999999</v>
      </c>
      <c r="S117" s="106">
        <v>0</v>
      </c>
      <c r="T117" s="107">
        <f t="shared" si="2"/>
        <v>0.36785087799999999</v>
      </c>
      <c r="U117" s="108"/>
      <c r="V117" s="108"/>
      <c r="W117" s="108"/>
      <c r="X117" s="117"/>
      <c r="Y117" s="104"/>
    </row>
    <row r="118" spans="1:25" s="88" customFormat="1" ht="36" customHeight="1" x14ac:dyDescent="0.25">
      <c r="A118" s="104"/>
      <c r="B118" s="32" t="s">
        <v>304</v>
      </c>
      <c r="C118" s="192" t="s">
        <v>305</v>
      </c>
      <c r="D118" s="92"/>
      <c r="E118" s="104"/>
      <c r="F118" s="104"/>
      <c r="G118" s="104"/>
      <c r="H118" s="104"/>
      <c r="I118" s="104"/>
      <c r="J118" s="104"/>
      <c r="K118" s="104" t="s">
        <v>626</v>
      </c>
      <c r="L118" s="104"/>
      <c r="M118" s="104"/>
      <c r="N118" s="104"/>
      <c r="O118" s="104"/>
      <c r="P118" s="104"/>
      <c r="Q118" s="178">
        <v>21.91</v>
      </c>
      <c r="R118" s="220">
        <v>1.8310643850000001</v>
      </c>
      <c r="S118" s="220">
        <v>0</v>
      </c>
      <c r="T118" s="223">
        <f t="shared" si="2"/>
        <v>1.8310643850000001</v>
      </c>
      <c r="U118" s="108"/>
      <c r="V118" s="108"/>
      <c r="W118" s="108"/>
      <c r="X118" s="117"/>
      <c r="Y118" s="104"/>
    </row>
    <row r="119" spans="1:25" s="88" customFormat="1" ht="36.75" customHeight="1" x14ac:dyDescent="0.25">
      <c r="A119" s="104"/>
      <c r="B119" s="192"/>
      <c r="C119" s="226"/>
      <c r="D119" s="92"/>
      <c r="E119" s="104"/>
      <c r="F119" s="104"/>
      <c r="G119" s="104"/>
      <c r="H119" s="104"/>
      <c r="I119" s="104"/>
      <c r="J119" s="104"/>
      <c r="K119" s="104"/>
      <c r="L119" s="104"/>
      <c r="M119" s="104"/>
      <c r="N119" s="104"/>
      <c r="O119" s="104"/>
      <c r="P119" s="104"/>
      <c r="Q119" s="179"/>
      <c r="R119" s="221"/>
      <c r="S119" s="221"/>
      <c r="T119" s="224"/>
      <c r="U119" s="108"/>
      <c r="V119" s="108"/>
      <c r="W119" s="108"/>
      <c r="X119" s="117"/>
      <c r="Y119" s="104"/>
    </row>
    <row r="120" spans="1:25" s="88" customFormat="1" ht="34.5" customHeight="1" x14ac:dyDescent="0.25">
      <c r="A120" s="104"/>
      <c r="B120" s="193"/>
      <c r="C120" s="193"/>
      <c r="D120" s="92"/>
      <c r="E120" s="104"/>
      <c r="F120" s="104"/>
      <c r="G120" s="104"/>
      <c r="H120" s="104"/>
      <c r="I120" s="104"/>
      <c r="J120" s="104"/>
      <c r="K120" s="104"/>
      <c r="L120" s="104"/>
      <c r="M120" s="104"/>
      <c r="N120" s="104"/>
      <c r="O120" s="104"/>
      <c r="P120" s="104"/>
      <c r="Q120" s="180"/>
      <c r="R120" s="222"/>
      <c r="S120" s="222"/>
      <c r="T120" s="225"/>
      <c r="U120" s="108"/>
      <c r="V120" s="108"/>
      <c r="W120" s="108"/>
      <c r="X120" s="117"/>
      <c r="Y120" s="104"/>
    </row>
    <row r="121" spans="1:25" s="88" customFormat="1" ht="165.75" customHeight="1" x14ac:dyDescent="0.25">
      <c r="A121" s="104"/>
      <c r="B121" s="32" t="s">
        <v>306</v>
      </c>
      <c r="C121" s="104" t="s">
        <v>307</v>
      </c>
      <c r="D121" s="104" t="s">
        <v>666</v>
      </c>
      <c r="E121" s="104" t="s">
        <v>625</v>
      </c>
      <c r="F121" s="104"/>
      <c r="G121" s="104"/>
      <c r="H121" s="104"/>
      <c r="I121" s="110">
        <v>108.33</v>
      </c>
      <c r="J121" s="110"/>
      <c r="K121" s="104" t="s">
        <v>626</v>
      </c>
      <c r="L121" s="104"/>
      <c r="M121" s="104"/>
      <c r="N121" s="103" t="s">
        <v>667</v>
      </c>
      <c r="O121" s="108" t="s">
        <v>178</v>
      </c>
      <c r="P121" s="103" t="s">
        <v>668</v>
      </c>
      <c r="Q121" s="109">
        <v>1.91</v>
      </c>
      <c r="R121" s="106">
        <v>1.3927927789999999</v>
      </c>
      <c r="S121" s="106">
        <v>0</v>
      </c>
      <c r="T121" s="107">
        <f t="shared" si="2"/>
        <v>1.3927927789999999</v>
      </c>
      <c r="U121" s="108"/>
      <c r="V121" s="108"/>
      <c r="W121" s="108"/>
      <c r="X121" s="117"/>
      <c r="Y121" s="104"/>
    </row>
    <row r="122" spans="1:25" s="88" customFormat="1" ht="115.5" customHeight="1" x14ac:dyDescent="0.25">
      <c r="A122" s="104"/>
      <c r="B122" s="32" t="s">
        <v>372</v>
      </c>
      <c r="C122" s="104" t="s">
        <v>669</v>
      </c>
      <c r="D122" s="104" t="s">
        <v>670</v>
      </c>
      <c r="E122" s="104" t="s">
        <v>625</v>
      </c>
      <c r="F122" s="104"/>
      <c r="G122" s="104"/>
      <c r="H122" s="104"/>
      <c r="I122" s="110">
        <v>9.56</v>
      </c>
      <c r="J122" s="110"/>
      <c r="K122" s="104" t="s">
        <v>626</v>
      </c>
      <c r="L122" s="104"/>
      <c r="M122" s="104"/>
      <c r="N122" s="103" t="s">
        <v>671</v>
      </c>
      <c r="O122" s="108" t="s">
        <v>178</v>
      </c>
      <c r="P122" s="103" t="s">
        <v>672</v>
      </c>
      <c r="Q122" s="109">
        <v>0.01</v>
      </c>
      <c r="R122" s="106"/>
      <c r="S122" s="106">
        <v>0</v>
      </c>
      <c r="T122" s="107">
        <f t="shared" si="2"/>
        <v>0</v>
      </c>
      <c r="U122" s="108"/>
      <c r="V122" s="108"/>
      <c r="W122" s="108"/>
      <c r="X122" s="117"/>
      <c r="Y122" s="104"/>
    </row>
    <row r="123" spans="1:25" s="88" customFormat="1" ht="83.25" customHeight="1" x14ac:dyDescent="0.25">
      <c r="A123" s="104"/>
      <c r="B123" s="32" t="s">
        <v>308</v>
      </c>
      <c r="C123" s="104" t="s">
        <v>309</v>
      </c>
      <c r="D123" s="104" t="s">
        <v>673</v>
      </c>
      <c r="E123" s="104" t="s">
        <v>625</v>
      </c>
      <c r="F123" s="104"/>
      <c r="G123" s="104"/>
      <c r="H123" s="104"/>
      <c r="I123" s="110">
        <v>11.7</v>
      </c>
      <c r="J123" s="110"/>
      <c r="K123" s="104" t="s">
        <v>626</v>
      </c>
      <c r="L123" s="104"/>
      <c r="M123" s="104"/>
      <c r="N123" s="103" t="s">
        <v>674</v>
      </c>
      <c r="O123" s="103" t="s">
        <v>675</v>
      </c>
      <c r="P123" s="105" t="s">
        <v>408</v>
      </c>
      <c r="Q123" s="109">
        <v>0.73</v>
      </c>
      <c r="R123" s="106">
        <v>7.2639999999999998E-4</v>
      </c>
      <c r="S123" s="106">
        <v>0</v>
      </c>
      <c r="T123" s="107">
        <f t="shared" si="2"/>
        <v>7.2639999999999998E-4</v>
      </c>
      <c r="U123" s="108"/>
      <c r="V123" s="108"/>
      <c r="W123" s="108"/>
      <c r="X123" s="117"/>
      <c r="Y123" s="104"/>
    </row>
    <row r="124" spans="1:25" s="88" customFormat="1" ht="155.25" customHeight="1" x14ac:dyDescent="0.25">
      <c r="A124" s="104"/>
      <c r="B124" s="32" t="s">
        <v>310</v>
      </c>
      <c r="C124" s="104" t="s">
        <v>311</v>
      </c>
      <c r="D124" s="104" t="s">
        <v>676</v>
      </c>
      <c r="E124" s="104" t="s">
        <v>625</v>
      </c>
      <c r="F124" s="104"/>
      <c r="G124" s="104"/>
      <c r="H124" s="104"/>
      <c r="I124" s="108">
        <v>189.2</v>
      </c>
      <c r="J124" s="110"/>
      <c r="K124" s="104" t="s">
        <v>626</v>
      </c>
      <c r="L124" s="104"/>
      <c r="M124" s="104"/>
      <c r="N124" s="103" t="s">
        <v>677</v>
      </c>
      <c r="O124" s="103" t="s">
        <v>178</v>
      </c>
      <c r="P124" s="103" t="s">
        <v>362</v>
      </c>
      <c r="Q124" s="109">
        <v>46.69</v>
      </c>
      <c r="R124" s="106">
        <v>0.89642564199999997</v>
      </c>
      <c r="S124" s="106">
        <v>0</v>
      </c>
      <c r="T124" s="107">
        <f t="shared" si="2"/>
        <v>0.89642564199999997</v>
      </c>
      <c r="U124" s="108"/>
      <c r="V124" s="108"/>
      <c r="W124" s="108"/>
      <c r="X124" s="117"/>
      <c r="Y124" s="104"/>
    </row>
    <row r="125" spans="1:25" s="88" customFormat="1" ht="126.75" customHeight="1" x14ac:dyDescent="0.25">
      <c r="A125" s="104"/>
      <c r="B125" s="32" t="s">
        <v>312</v>
      </c>
      <c r="C125" s="104" t="s">
        <v>313</v>
      </c>
      <c r="D125" s="104" t="s">
        <v>678</v>
      </c>
      <c r="E125" s="104" t="s">
        <v>625</v>
      </c>
      <c r="F125" s="104"/>
      <c r="G125" s="104"/>
      <c r="H125" s="104"/>
      <c r="I125" s="110">
        <v>19.989999999999998</v>
      </c>
      <c r="J125" s="110"/>
      <c r="K125" s="104" t="s">
        <v>626</v>
      </c>
      <c r="L125" s="104"/>
      <c r="M125" s="104"/>
      <c r="N125" s="103" t="s">
        <v>679</v>
      </c>
      <c r="O125" s="103" t="s">
        <v>178</v>
      </c>
      <c r="P125" s="103" t="s">
        <v>680</v>
      </c>
      <c r="Q125" s="109">
        <v>7.8</v>
      </c>
      <c r="R125" s="106">
        <v>2.1080830050000001</v>
      </c>
      <c r="S125" s="106">
        <v>0</v>
      </c>
      <c r="T125" s="107">
        <f t="shared" si="2"/>
        <v>2.1080830050000001</v>
      </c>
      <c r="U125" s="108"/>
      <c r="V125" s="108"/>
      <c r="W125" s="108"/>
      <c r="X125" s="117"/>
      <c r="Y125" s="104"/>
    </row>
    <row r="126" spans="1:25" s="88" customFormat="1" ht="83.25" customHeight="1" x14ac:dyDescent="0.25">
      <c r="A126" s="104"/>
      <c r="B126" s="32" t="s">
        <v>314</v>
      </c>
      <c r="C126" s="104" t="s">
        <v>315</v>
      </c>
      <c r="D126" s="109" t="s">
        <v>681</v>
      </c>
      <c r="E126" s="104" t="s">
        <v>625</v>
      </c>
      <c r="F126" s="104"/>
      <c r="G126" s="104"/>
      <c r="H126" s="104"/>
      <c r="I126" s="110">
        <v>20.7</v>
      </c>
      <c r="J126" s="110"/>
      <c r="K126" s="104" t="s">
        <v>626</v>
      </c>
      <c r="L126" s="104"/>
      <c r="M126" s="104"/>
      <c r="N126" s="103" t="s">
        <v>682</v>
      </c>
      <c r="O126" s="103" t="s">
        <v>178</v>
      </c>
      <c r="P126" s="103" t="s">
        <v>683</v>
      </c>
      <c r="Q126" s="109">
        <v>5.18</v>
      </c>
      <c r="R126" s="106">
        <v>5.274580405</v>
      </c>
      <c r="S126" s="106">
        <v>0</v>
      </c>
      <c r="T126" s="107">
        <f t="shared" si="2"/>
        <v>5.274580405</v>
      </c>
      <c r="U126" s="108"/>
      <c r="V126" s="108"/>
      <c r="W126" s="108"/>
      <c r="X126" s="117"/>
      <c r="Y126" s="104"/>
    </row>
    <row r="127" spans="1:25" s="88" customFormat="1" ht="128.25" customHeight="1" x14ac:dyDescent="0.25">
      <c r="A127" s="104"/>
      <c r="B127" s="32" t="s">
        <v>732</v>
      </c>
      <c r="C127" s="104" t="s">
        <v>844</v>
      </c>
      <c r="D127" s="104" t="s">
        <v>950</v>
      </c>
      <c r="E127" s="104" t="s">
        <v>625</v>
      </c>
      <c r="F127" s="104"/>
      <c r="G127" s="104"/>
      <c r="H127" s="109"/>
      <c r="I127" s="110">
        <v>52.82</v>
      </c>
      <c r="J127" s="110"/>
      <c r="K127" s="104" t="s">
        <v>626</v>
      </c>
      <c r="L127" s="104"/>
      <c r="M127" s="104"/>
      <c r="N127" s="104" t="s">
        <v>386</v>
      </c>
      <c r="O127" s="105" t="s">
        <v>178</v>
      </c>
      <c r="P127" s="109" t="s">
        <v>845</v>
      </c>
      <c r="Q127" s="109">
        <v>0.14000000000000001</v>
      </c>
      <c r="R127" s="106"/>
      <c r="S127" s="106">
        <v>0</v>
      </c>
      <c r="T127" s="107">
        <f t="shared" si="2"/>
        <v>0</v>
      </c>
      <c r="U127" s="108"/>
      <c r="V127" s="108"/>
      <c r="W127" s="108"/>
      <c r="X127" s="117"/>
      <c r="Y127" s="104"/>
    </row>
    <row r="128" spans="1:25" s="88" customFormat="1" ht="89.25" customHeight="1" x14ac:dyDescent="0.25">
      <c r="A128" s="104"/>
      <c r="B128" s="32" t="s">
        <v>733</v>
      </c>
      <c r="C128" s="104" t="s">
        <v>846</v>
      </c>
      <c r="D128" s="104" t="s">
        <v>847</v>
      </c>
      <c r="E128" s="104" t="s">
        <v>625</v>
      </c>
      <c r="F128" s="104"/>
      <c r="G128" s="104"/>
      <c r="H128" s="109"/>
      <c r="I128" s="110">
        <v>1.22</v>
      </c>
      <c r="J128" s="110"/>
      <c r="K128" s="104" t="s">
        <v>626</v>
      </c>
      <c r="L128" s="104"/>
      <c r="M128" s="104"/>
      <c r="N128" s="104" t="s">
        <v>688</v>
      </c>
      <c r="O128" s="105" t="s">
        <v>178</v>
      </c>
      <c r="P128" s="105" t="s">
        <v>848</v>
      </c>
      <c r="Q128" s="109">
        <v>0.01</v>
      </c>
      <c r="R128" s="106"/>
      <c r="S128" s="106">
        <v>0</v>
      </c>
      <c r="T128" s="107">
        <f t="shared" si="2"/>
        <v>0</v>
      </c>
      <c r="U128" s="108"/>
      <c r="V128" s="108"/>
      <c r="W128" s="108"/>
      <c r="X128" s="117"/>
      <c r="Y128" s="104"/>
    </row>
    <row r="129" spans="1:25" s="88" customFormat="1" ht="143.25" customHeight="1" x14ac:dyDescent="0.25">
      <c r="A129" s="104"/>
      <c r="B129" s="32" t="s">
        <v>316</v>
      </c>
      <c r="C129" s="104" t="s">
        <v>317</v>
      </c>
      <c r="D129" s="104" t="s">
        <v>684</v>
      </c>
      <c r="E129" s="104" t="s">
        <v>625</v>
      </c>
      <c r="F129" s="104"/>
      <c r="G129" s="104"/>
      <c r="H129" s="109"/>
      <c r="I129" s="110">
        <v>66.14</v>
      </c>
      <c r="J129" s="110"/>
      <c r="K129" s="104" t="s">
        <v>626</v>
      </c>
      <c r="L129" s="104"/>
      <c r="M129" s="104"/>
      <c r="N129" s="104" t="s">
        <v>685</v>
      </c>
      <c r="O129" s="105" t="s">
        <v>178</v>
      </c>
      <c r="P129" s="105" t="s">
        <v>408</v>
      </c>
      <c r="Q129" s="109">
        <v>12.95</v>
      </c>
      <c r="R129" s="106">
        <v>0.84420476600000005</v>
      </c>
      <c r="S129" s="106">
        <v>0</v>
      </c>
      <c r="T129" s="107">
        <f t="shared" si="2"/>
        <v>0.84420476600000005</v>
      </c>
      <c r="U129" s="108"/>
      <c r="V129" s="108"/>
      <c r="W129" s="108"/>
      <c r="X129" s="117"/>
      <c r="Y129" s="104"/>
    </row>
    <row r="130" spans="1:25" s="88" customFormat="1" ht="68.25" customHeight="1" x14ac:dyDescent="0.25">
      <c r="A130" s="104"/>
      <c r="B130" s="32" t="s">
        <v>373</v>
      </c>
      <c r="C130" s="104" t="s">
        <v>686</v>
      </c>
      <c r="D130" s="104" t="s">
        <v>687</v>
      </c>
      <c r="E130" s="104" t="s">
        <v>625</v>
      </c>
      <c r="F130" s="104"/>
      <c r="G130" s="104"/>
      <c r="H130" s="109"/>
      <c r="I130" s="110">
        <v>2.4900000000000002</v>
      </c>
      <c r="J130" s="110"/>
      <c r="K130" s="104" t="s">
        <v>626</v>
      </c>
      <c r="L130" s="104"/>
      <c r="M130" s="104"/>
      <c r="N130" s="212" t="s">
        <v>688</v>
      </c>
      <c r="O130" s="212"/>
      <c r="P130" s="103" t="s">
        <v>689</v>
      </c>
      <c r="Q130" s="109"/>
      <c r="R130" s="106">
        <v>-4.5792260000000005E-3</v>
      </c>
      <c r="S130" s="106">
        <v>0</v>
      </c>
      <c r="T130" s="107">
        <f t="shared" si="2"/>
        <v>-4.5792260000000005E-3</v>
      </c>
      <c r="U130" s="108"/>
      <c r="V130" s="108"/>
      <c r="W130" s="108"/>
      <c r="X130" s="117"/>
      <c r="Y130" s="104"/>
    </row>
    <row r="131" spans="1:25" s="88" customFormat="1" ht="83.25" customHeight="1" x14ac:dyDescent="0.25">
      <c r="A131" s="104"/>
      <c r="B131" s="32" t="s">
        <v>318</v>
      </c>
      <c r="C131" s="32" t="s">
        <v>319</v>
      </c>
      <c r="D131" s="32" t="s">
        <v>851</v>
      </c>
      <c r="E131" s="104"/>
      <c r="F131" s="104"/>
      <c r="G131" s="104"/>
      <c r="H131" s="104"/>
      <c r="I131" s="104">
        <v>29.58</v>
      </c>
      <c r="J131" s="104"/>
      <c r="K131" s="104" t="s">
        <v>626</v>
      </c>
      <c r="L131" s="104"/>
      <c r="M131" s="104"/>
      <c r="N131" s="210" t="s">
        <v>852</v>
      </c>
      <c r="O131" s="213"/>
      <c r="P131" s="211"/>
      <c r="Q131" s="109"/>
      <c r="R131" s="106">
        <v>-4.5792260000000005E-3</v>
      </c>
      <c r="S131" s="106">
        <v>0</v>
      </c>
      <c r="T131" s="107">
        <f t="shared" si="2"/>
        <v>-4.5792260000000005E-3</v>
      </c>
      <c r="U131" s="108"/>
      <c r="V131" s="108"/>
      <c r="W131" s="108"/>
      <c r="X131" s="117"/>
      <c r="Y131" s="104"/>
    </row>
    <row r="132" spans="1:25" s="88" customFormat="1" ht="101.25" customHeight="1" x14ac:dyDescent="0.25">
      <c r="A132" s="104"/>
      <c r="B132" s="32" t="s">
        <v>320</v>
      </c>
      <c r="C132" s="32" t="s">
        <v>321</v>
      </c>
      <c r="D132" s="32" t="s">
        <v>849</v>
      </c>
      <c r="E132" s="104"/>
      <c r="F132" s="104"/>
      <c r="G132" s="104"/>
      <c r="H132" s="104"/>
      <c r="I132" s="104">
        <v>10.9</v>
      </c>
      <c r="J132" s="104"/>
      <c r="K132" s="104" t="s">
        <v>626</v>
      </c>
      <c r="L132" s="104"/>
      <c r="M132" s="104"/>
      <c r="N132" s="212" t="s">
        <v>688</v>
      </c>
      <c r="O132" s="212"/>
      <c r="P132" s="104" t="s">
        <v>850</v>
      </c>
      <c r="Q132" s="109">
        <v>0.69</v>
      </c>
      <c r="R132" s="106">
        <v>-0.572849359</v>
      </c>
      <c r="S132" s="106">
        <v>0</v>
      </c>
      <c r="T132" s="107">
        <f t="shared" si="2"/>
        <v>-0.572849359</v>
      </c>
      <c r="U132" s="108"/>
      <c r="V132" s="108"/>
      <c r="W132" s="108"/>
      <c r="X132" s="117"/>
      <c r="Y132" s="104"/>
    </row>
    <row r="133" spans="1:25" s="88" customFormat="1" ht="90.75" customHeight="1" x14ac:dyDescent="0.25">
      <c r="A133" s="104"/>
      <c r="B133" s="32" t="s">
        <v>322</v>
      </c>
      <c r="C133" s="32" t="s">
        <v>323</v>
      </c>
      <c r="D133" s="109" t="s">
        <v>734</v>
      </c>
      <c r="E133" s="104"/>
      <c r="F133" s="104"/>
      <c r="G133" s="104"/>
      <c r="H133" s="104"/>
      <c r="I133" s="104">
        <v>26.85</v>
      </c>
      <c r="J133" s="104"/>
      <c r="K133" s="104" t="s">
        <v>626</v>
      </c>
      <c r="L133" s="104"/>
      <c r="M133" s="104"/>
      <c r="N133" s="212" t="s">
        <v>688</v>
      </c>
      <c r="O133" s="212"/>
      <c r="P133" s="104" t="s">
        <v>694</v>
      </c>
      <c r="Q133" s="109">
        <v>0</v>
      </c>
      <c r="R133" s="106">
        <v>-0.778231597</v>
      </c>
      <c r="S133" s="106">
        <v>0</v>
      </c>
      <c r="T133" s="107">
        <f t="shared" si="2"/>
        <v>-0.778231597</v>
      </c>
      <c r="U133" s="108"/>
      <c r="V133" s="108"/>
      <c r="W133" s="108"/>
      <c r="X133" s="117"/>
      <c r="Y133" s="104"/>
    </row>
    <row r="134" spans="1:25" s="88" customFormat="1" ht="96.75" customHeight="1" x14ac:dyDescent="0.25">
      <c r="A134" s="104"/>
      <c r="B134" s="32" t="s">
        <v>324</v>
      </c>
      <c r="C134" s="32" t="s">
        <v>325</v>
      </c>
      <c r="D134" s="32" t="s">
        <v>690</v>
      </c>
      <c r="E134" s="104"/>
      <c r="F134" s="104"/>
      <c r="G134" s="104"/>
      <c r="H134" s="104"/>
      <c r="I134" s="108">
        <v>30.29</v>
      </c>
      <c r="J134" s="104"/>
      <c r="K134" s="104" t="s">
        <v>626</v>
      </c>
      <c r="L134" s="104"/>
      <c r="M134" s="104"/>
      <c r="N134" s="212" t="s">
        <v>688</v>
      </c>
      <c r="O134" s="212"/>
      <c r="P134" s="104" t="s">
        <v>695</v>
      </c>
      <c r="Q134" s="109">
        <v>1.1499999999999999</v>
      </c>
      <c r="R134" s="106">
        <v>-0.209337944</v>
      </c>
      <c r="S134" s="106">
        <v>0</v>
      </c>
      <c r="T134" s="107">
        <f t="shared" si="2"/>
        <v>-0.209337944</v>
      </c>
      <c r="U134" s="108"/>
      <c r="V134" s="108"/>
      <c r="W134" s="108"/>
      <c r="X134" s="117"/>
      <c r="Y134" s="104"/>
    </row>
    <row r="135" spans="1:25" s="88" customFormat="1" ht="59.25" customHeight="1" x14ac:dyDescent="0.25">
      <c r="A135" s="104"/>
      <c r="B135" s="32" t="s">
        <v>326</v>
      </c>
      <c r="C135" s="32" t="s">
        <v>327</v>
      </c>
      <c r="D135" s="32" t="s">
        <v>691</v>
      </c>
      <c r="E135" s="104"/>
      <c r="F135" s="104"/>
      <c r="G135" s="104"/>
      <c r="H135" s="104"/>
      <c r="I135" s="104">
        <v>0.62</v>
      </c>
      <c r="J135" s="104"/>
      <c r="K135" s="104" t="s">
        <v>626</v>
      </c>
      <c r="L135" s="104"/>
      <c r="M135" s="104"/>
      <c r="N135" s="212" t="s">
        <v>688</v>
      </c>
      <c r="O135" s="212"/>
      <c r="P135" s="104" t="s">
        <v>696</v>
      </c>
      <c r="Q135" s="109">
        <v>0</v>
      </c>
      <c r="R135" s="106">
        <v>6.8865146000000002E-2</v>
      </c>
      <c r="S135" s="106">
        <v>0</v>
      </c>
      <c r="T135" s="107">
        <f t="shared" si="2"/>
        <v>6.8865146000000002E-2</v>
      </c>
      <c r="U135" s="108"/>
      <c r="V135" s="108"/>
      <c r="W135" s="108"/>
      <c r="X135" s="117"/>
      <c r="Y135" s="104"/>
    </row>
    <row r="136" spans="1:25" s="88" customFormat="1" ht="83.25" customHeight="1" x14ac:dyDescent="0.25">
      <c r="A136" s="104"/>
      <c r="B136" s="32" t="s">
        <v>328</v>
      </c>
      <c r="C136" s="32" t="s">
        <v>329</v>
      </c>
      <c r="D136" s="32" t="s">
        <v>853</v>
      </c>
      <c r="E136" s="104"/>
      <c r="F136" s="104"/>
      <c r="G136" s="104"/>
      <c r="H136" s="104"/>
      <c r="I136" s="104">
        <v>10.9</v>
      </c>
      <c r="J136" s="104"/>
      <c r="K136" s="104" t="s">
        <v>626</v>
      </c>
      <c r="L136" s="104"/>
      <c r="M136" s="104"/>
      <c r="N136" s="212" t="s">
        <v>688</v>
      </c>
      <c r="O136" s="212"/>
      <c r="P136" s="104" t="s">
        <v>850</v>
      </c>
      <c r="Q136" s="109">
        <v>0</v>
      </c>
      <c r="R136" s="106">
        <v>-1.0112005E-2</v>
      </c>
      <c r="S136" s="106">
        <v>0</v>
      </c>
      <c r="T136" s="107">
        <f t="shared" si="2"/>
        <v>-1.0112005E-2</v>
      </c>
      <c r="U136" s="108"/>
      <c r="V136" s="108"/>
      <c r="W136" s="108"/>
      <c r="X136" s="117"/>
      <c r="Y136" s="104"/>
    </row>
    <row r="137" spans="1:25" s="88" customFormat="1" ht="50.25" customHeight="1" x14ac:dyDescent="0.25">
      <c r="A137" s="104"/>
      <c r="B137" s="32" t="s">
        <v>330</v>
      </c>
      <c r="C137" s="32" t="s">
        <v>331</v>
      </c>
      <c r="D137" s="92"/>
      <c r="E137" s="104"/>
      <c r="F137" s="104"/>
      <c r="G137" s="104"/>
      <c r="H137" s="104"/>
      <c r="I137" s="104"/>
      <c r="J137" s="104"/>
      <c r="K137" s="104" t="s">
        <v>626</v>
      </c>
      <c r="L137" s="104"/>
      <c r="M137" s="104"/>
      <c r="N137" s="212" t="s">
        <v>688</v>
      </c>
      <c r="O137" s="212"/>
      <c r="P137" s="104" t="s">
        <v>386</v>
      </c>
      <c r="Q137" s="109">
        <v>0</v>
      </c>
      <c r="R137" s="106">
        <v>-8.8081395999999992E-2</v>
      </c>
      <c r="S137" s="106">
        <v>0</v>
      </c>
      <c r="T137" s="107">
        <f t="shared" si="2"/>
        <v>-8.8081395999999992E-2</v>
      </c>
      <c r="U137" s="108"/>
      <c r="V137" s="108"/>
      <c r="W137" s="108"/>
      <c r="X137" s="117"/>
      <c r="Y137" s="104"/>
    </row>
    <row r="138" spans="1:25" s="88" customFormat="1" ht="198" customHeight="1" x14ac:dyDescent="0.25">
      <c r="A138" s="104"/>
      <c r="B138" s="32" t="s">
        <v>332</v>
      </c>
      <c r="C138" s="32" t="s">
        <v>333</v>
      </c>
      <c r="D138" s="32" t="s">
        <v>692</v>
      </c>
      <c r="E138" s="104"/>
      <c r="F138" s="104"/>
      <c r="G138" s="104"/>
      <c r="H138" s="104"/>
      <c r="I138" s="104">
        <v>3.9</v>
      </c>
      <c r="J138" s="104"/>
      <c r="K138" s="104" t="s">
        <v>626</v>
      </c>
      <c r="L138" s="104"/>
      <c r="M138" s="104"/>
      <c r="N138" s="210" t="s">
        <v>688</v>
      </c>
      <c r="O138" s="211"/>
      <c r="P138" s="104" t="s">
        <v>697</v>
      </c>
      <c r="Q138" s="109">
        <v>0</v>
      </c>
      <c r="R138" s="106">
        <v>-0.36929499999999998</v>
      </c>
      <c r="S138" s="106">
        <v>0</v>
      </c>
      <c r="T138" s="107">
        <f t="shared" si="2"/>
        <v>-0.36929499999999998</v>
      </c>
      <c r="U138" s="108"/>
      <c r="V138" s="108"/>
      <c r="W138" s="108"/>
      <c r="X138" s="117"/>
      <c r="Y138" s="104"/>
    </row>
    <row r="139" spans="1:25" s="88" customFormat="1" ht="347.25" customHeight="1" x14ac:dyDescent="0.25">
      <c r="A139" s="104"/>
      <c r="B139" s="32" t="s">
        <v>334</v>
      </c>
      <c r="C139" s="32" t="s">
        <v>335</v>
      </c>
      <c r="D139" s="32" t="s">
        <v>854</v>
      </c>
      <c r="E139" s="104"/>
      <c r="F139" s="104"/>
      <c r="G139" s="104"/>
      <c r="H139" s="104"/>
      <c r="I139" s="104" t="s">
        <v>855</v>
      </c>
      <c r="J139" s="104"/>
      <c r="K139" s="104" t="s">
        <v>626</v>
      </c>
      <c r="L139" s="104"/>
      <c r="M139" s="104"/>
      <c r="N139" s="210" t="s">
        <v>688</v>
      </c>
      <c r="O139" s="211"/>
      <c r="P139" s="104" t="s">
        <v>434</v>
      </c>
      <c r="Q139" s="109">
        <v>0</v>
      </c>
      <c r="R139" s="106">
        <v>-0.69335500000000005</v>
      </c>
      <c r="S139" s="106">
        <v>0</v>
      </c>
      <c r="T139" s="107">
        <f t="shared" si="2"/>
        <v>-0.69335500000000005</v>
      </c>
      <c r="U139" s="108"/>
      <c r="V139" s="108"/>
      <c r="W139" s="108"/>
      <c r="X139" s="117"/>
      <c r="Y139" s="104"/>
    </row>
    <row r="140" spans="1:25" s="88" customFormat="1" ht="83.25" customHeight="1" x14ac:dyDescent="0.25">
      <c r="A140" s="104"/>
      <c r="B140" s="32" t="s">
        <v>336</v>
      </c>
      <c r="C140" s="32" t="s">
        <v>337</v>
      </c>
      <c r="D140" s="32" t="s">
        <v>856</v>
      </c>
      <c r="E140" s="104"/>
      <c r="F140" s="104"/>
      <c r="G140" s="104"/>
      <c r="H140" s="104"/>
      <c r="I140" s="104">
        <v>0.57999999999999996</v>
      </c>
      <c r="J140" s="104"/>
      <c r="K140" s="104" t="s">
        <v>626</v>
      </c>
      <c r="L140" s="104"/>
      <c r="M140" s="104"/>
      <c r="N140" s="210" t="s">
        <v>688</v>
      </c>
      <c r="O140" s="211"/>
      <c r="P140" s="104" t="s">
        <v>857</v>
      </c>
      <c r="Q140" s="109">
        <v>0</v>
      </c>
      <c r="R140" s="106">
        <v>-5.4999999999999997E-3</v>
      </c>
      <c r="S140" s="106">
        <v>0</v>
      </c>
      <c r="T140" s="107">
        <f t="shared" si="2"/>
        <v>-5.4999999999999997E-3</v>
      </c>
      <c r="U140" s="108"/>
      <c r="V140" s="108"/>
      <c r="W140" s="108"/>
      <c r="X140" s="117"/>
      <c r="Y140" s="104"/>
    </row>
    <row r="141" spans="1:25" s="88" customFormat="1" ht="105.75" customHeight="1" x14ac:dyDescent="0.25">
      <c r="A141" s="104"/>
      <c r="B141" s="32" t="s">
        <v>710</v>
      </c>
      <c r="C141" s="97" t="s">
        <v>858</v>
      </c>
      <c r="D141" s="130" t="s">
        <v>859</v>
      </c>
      <c r="E141" s="97" t="s">
        <v>625</v>
      </c>
      <c r="F141" s="97"/>
      <c r="G141" s="97"/>
      <c r="H141" s="97"/>
      <c r="I141" s="124">
        <v>17.34</v>
      </c>
      <c r="J141" s="124"/>
      <c r="K141" s="97" t="s">
        <v>626</v>
      </c>
      <c r="L141" s="97"/>
      <c r="M141" s="97"/>
      <c r="N141" s="97" t="s">
        <v>860</v>
      </c>
      <c r="O141" s="126" t="s">
        <v>178</v>
      </c>
      <c r="P141" s="126" t="s">
        <v>861</v>
      </c>
      <c r="Q141" s="109">
        <v>0.06</v>
      </c>
      <c r="R141" s="106"/>
      <c r="S141" s="106">
        <v>0</v>
      </c>
      <c r="T141" s="107">
        <f t="shared" si="2"/>
        <v>0</v>
      </c>
      <c r="U141" s="108"/>
      <c r="V141" s="108"/>
      <c r="W141" s="108"/>
      <c r="X141" s="117"/>
      <c r="Y141" s="104"/>
    </row>
    <row r="142" spans="1:25" s="88" customFormat="1" ht="38.25" customHeight="1" x14ac:dyDescent="0.25">
      <c r="A142" s="104"/>
      <c r="B142" s="32" t="s">
        <v>711</v>
      </c>
      <c r="C142" s="32"/>
      <c r="D142" s="92"/>
      <c r="E142" s="104"/>
      <c r="F142" s="104"/>
      <c r="G142" s="104"/>
      <c r="H142" s="104"/>
      <c r="I142" s="104"/>
      <c r="J142" s="104"/>
      <c r="K142" s="104"/>
      <c r="L142" s="104"/>
      <c r="M142" s="104"/>
      <c r="N142" s="104"/>
      <c r="O142" s="104"/>
      <c r="P142" s="104"/>
      <c r="Q142" s="109">
        <v>1.85</v>
      </c>
      <c r="R142" s="106">
        <v>0</v>
      </c>
      <c r="S142" s="106">
        <v>0</v>
      </c>
      <c r="T142" s="107">
        <f t="shared" si="2"/>
        <v>0</v>
      </c>
      <c r="U142" s="108"/>
      <c r="V142" s="108"/>
      <c r="W142" s="108"/>
      <c r="X142" s="117"/>
      <c r="Y142" s="104"/>
    </row>
    <row r="143" spans="1:25" s="116" customFormat="1" ht="30" customHeight="1" x14ac:dyDescent="0.25">
      <c r="A143" s="69"/>
      <c r="B143" s="41"/>
      <c r="C143" s="84" t="s">
        <v>367</v>
      </c>
      <c r="D143" s="40"/>
      <c r="E143" s="69"/>
      <c r="F143" s="69"/>
      <c r="G143" s="69"/>
      <c r="H143" s="69"/>
      <c r="I143" s="69"/>
      <c r="J143" s="69"/>
      <c r="K143" s="69"/>
      <c r="L143" s="69"/>
      <c r="M143" s="69"/>
      <c r="N143" s="69"/>
      <c r="O143" s="69"/>
      <c r="P143" s="69"/>
      <c r="Q143" s="121">
        <f>SUM(Q8:Q142)</f>
        <v>735.51894235999976</v>
      </c>
      <c r="R143" s="122">
        <f>SUM(R8:R142)</f>
        <v>42.960746832999995</v>
      </c>
      <c r="S143" s="122">
        <f>SUM(S8:S142)</f>
        <v>34.948535471999996</v>
      </c>
      <c r="T143" s="121">
        <f>SUM(T8:T142)</f>
        <v>74.569282304999987</v>
      </c>
      <c r="U143" s="121">
        <f t="shared" ref="U143:Y143" si="3">SUM(U8:U140)</f>
        <v>0</v>
      </c>
      <c r="V143" s="121">
        <f t="shared" si="3"/>
        <v>0</v>
      </c>
      <c r="W143" s="121">
        <f t="shared" si="3"/>
        <v>0</v>
      </c>
      <c r="X143" s="121">
        <f t="shared" si="3"/>
        <v>0</v>
      </c>
      <c r="Y143" s="121">
        <f t="shared" si="3"/>
        <v>0</v>
      </c>
    </row>
    <row r="144" spans="1:25" s="1" customFormat="1" ht="27" customHeight="1" x14ac:dyDescent="0.25">
      <c r="A144" s="45"/>
      <c r="B144" s="41"/>
      <c r="C144" s="241" t="s">
        <v>366</v>
      </c>
      <c r="D144" s="40"/>
      <c r="E144" s="45"/>
      <c r="F144" s="45"/>
      <c r="G144" s="45"/>
      <c r="H144" s="45"/>
      <c r="I144" s="45"/>
      <c r="J144" s="45"/>
      <c r="K144" s="45"/>
      <c r="L144" s="45"/>
      <c r="M144" s="45"/>
      <c r="N144" s="45"/>
      <c r="O144" s="45"/>
      <c r="P144" s="45"/>
      <c r="Q144" s="60"/>
      <c r="R144" s="62"/>
      <c r="S144" s="38"/>
      <c r="T144" s="59"/>
      <c r="U144" s="59"/>
      <c r="V144" s="59"/>
      <c r="W144" s="59"/>
      <c r="X144" s="74"/>
      <c r="Y144" s="58"/>
    </row>
    <row r="145" spans="1:25" s="7" customFormat="1" ht="16.5" x14ac:dyDescent="0.25">
      <c r="A145" s="45">
        <v>1</v>
      </c>
      <c r="B145" s="40">
        <v>2</v>
      </c>
      <c r="C145" s="41"/>
      <c r="D145" s="45">
        <v>4</v>
      </c>
      <c r="E145" s="45">
        <v>5</v>
      </c>
      <c r="F145" s="45">
        <v>6</v>
      </c>
      <c r="G145" s="45">
        <v>7</v>
      </c>
      <c r="H145" s="45">
        <v>8</v>
      </c>
      <c r="I145" s="45">
        <v>9</v>
      </c>
      <c r="J145" s="45">
        <v>10</v>
      </c>
      <c r="K145" s="45">
        <v>11</v>
      </c>
      <c r="L145" s="45">
        <v>12</v>
      </c>
      <c r="M145" s="45">
        <v>13</v>
      </c>
      <c r="N145" s="45">
        <v>14</v>
      </c>
      <c r="O145" s="45">
        <v>15</v>
      </c>
      <c r="P145" s="45"/>
      <c r="Q145" s="45">
        <v>16</v>
      </c>
      <c r="R145" s="45"/>
      <c r="S145" s="6"/>
      <c r="T145" s="6">
        <v>17</v>
      </c>
      <c r="U145" s="6">
        <v>18</v>
      </c>
      <c r="V145" s="6">
        <v>19</v>
      </c>
      <c r="W145" s="6">
        <v>20</v>
      </c>
      <c r="X145" s="6">
        <v>21</v>
      </c>
      <c r="Y145" s="6">
        <v>22</v>
      </c>
    </row>
    <row r="146" spans="1:25" ht="30.75" customHeight="1" x14ac:dyDescent="0.25">
      <c r="A146" s="176">
        <v>1</v>
      </c>
      <c r="B146" s="207"/>
      <c r="C146" s="192"/>
      <c r="D146" s="75" t="s">
        <v>93</v>
      </c>
      <c r="E146" s="24"/>
      <c r="F146" s="175" t="s">
        <v>158</v>
      </c>
      <c r="G146" s="24"/>
      <c r="H146" s="24"/>
      <c r="I146" s="42"/>
      <c r="J146" s="42"/>
      <c r="K146" s="24"/>
      <c r="L146" s="24"/>
      <c r="M146" s="24"/>
      <c r="N146" s="176" t="s">
        <v>92</v>
      </c>
      <c r="O146" s="176" t="s">
        <v>87</v>
      </c>
      <c r="P146" s="51"/>
      <c r="Q146" s="61"/>
      <c r="R146" s="61"/>
      <c r="S146" s="10"/>
      <c r="T146" s="85">
        <v>8.2560000000000002</v>
      </c>
      <c r="U146" s="85">
        <v>5.5040000000000004</v>
      </c>
      <c r="V146" s="85"/>
      <c r="W146" s="85"/>
      <c r="X146" s="46">
        <v>13.760000000000002</v>
      </c>
      <c r="Y146" s="4"/>
    </row>
    <row r="147" spans="1:25" ht="78" customHeight="1" x14ac:dyDescent="0.25">
      <c r="A147" s="176"/>
      <c r="B147" s="208"/>
      <c r="C147" s="193"/>
      <c r="D147" s="76" t="s">
        <v>94</v>
      </c>
      <c r="E147" s="24"/>
      <c r="F147" s="175"/>
      <c r="G147" s="24"/>
      <c r="H147" s="43"/>
      <c r="I147" s="42"/>
      <c r="J147" s="42"/>
      <c r="K147" s="24"/>
      <c r="L147" s="24"/>
      <c r="M147" s="24"/>
      <c r="N147" s="176"/>
      <c r="O147" s="176"/>
      <c r="P147" s="51"/>
      <c r="Q147" s="63"/>
      <c r="R147" s="63"/>
      <c r="S147" s="5"/>
      <c r="T147" s="86"/>
      <c r="U147" s="86"/>
      <c r="V147" s="86"/>
      <c r="W147" s="86"/>
      <c r="X147" s="47"/>
      <c r="Y147" s="12"/>
    </row>
    <row r="148" spans="1:25" ht="29.25" customHeight="1" x14ac:dyDescent="0.25">
      <c r="A148" s="176">
        <v>2</v>
      </c>
      <c r="B148" s="40"/>
      <c r="C148" s="192"/>
      <c r="D148" s="75" t="s">
        <v>95</v>
      </c>
      <c r="E148" s="44"/>
      <c r="F148" s="175" t="s">
        <v>159</v>
      </c>
      <c r="G148" s="44"/>
      <c r="H148" s="44"/>
      <c r="I148" s="44"/>
      <c r="J148" s="44"/>
      <c r="K148" s="44"/>
      <c r="L148" s="44"/>
      <c r="M148" s="44"/>
      <c r="N148" s="176" t="s">
        <v>92</v>
      </c>
      <c r="O148" s="176" t="s">
        <v>87</v>
      </c>
      <c r="P148" s="51"/>
      <c r="Q148" s="65"/>
      <c r="R148" s="65"/>
      <c r="S148" s="23"/>
      <c r="T148" s="39">
        <v>15.63</v>
      </c>
      <c r="U148" s="39">
        <v>10.42</v>
      </c>
      <c r="V148" s="39"/>
      <c r="W148" s="39"/>
      <c r="X148" s="23">
        <v>26.05</v>
      </c>
      <c r="Y148" s="22"/>
    </row>
    <row r="149" spans="1:25" ht="75" customHeight="1" x14ac:dyDescent="0.25">
      <c r="A149" s="176"/>
      <c r="B149" s="40"/>
      <c r="C149" s="193"/>
      <c r="D149" s="76" t="s">
        <v>96</v>
      </c>
      <c r="E149" s="44"/>
      <c r="F149" s="175"/>
      <c r="G149" s="44"/>
      <c r="H149" s="44"/>
      <c r="I149" s="44"/>
      <c r="J149" s="44"/>
      <c r="K149" s="44"/>
      <c r="L149" s="44"/>
      <c r="M149" s="44"/>
      <c r="N149" s="176"/>
      <c r="O149" s="176"/>
      <c r="P149" s="51"/>
      <c r="Q149" s="65"/>
      <c r="R149" s="65"/>
      <c r="S149" s="23"/>
      <c r="T149" s="39"/>
      <c r="U149" s="39"/>
      <c r="V149" s="39"/>
      <c r="W149" s="39"/>
      <c r="X149" s="23"/>
      <c r="Y149" s="22"/>
    </row>
    <row r="150" spans="1:25" ht="24.75" customHeight="1" x14ac:dyDescent="0.25">
      <c r="A150" s="176"/>
      <c r="B150" s="40"/>
      <c r="C150" s="41"/>
      <c r="D150" s="76" t="s">
        <v>951</v>
      </c>
      <c r="E150" s="44"/>
      <c r="F150" s="175"/>
      <c r="G150" s="44"/>
      <c r="H150" s="44"/>
      <c r="I150" s="44"/>
      <c r="J150" s="44"/>
      <c r="K150" s="44"/>
      <c r="L150" s="44"/>
      <c r="M150" s="44"/>
      <c r="N150" s="176"/>
      <c r="O150" s="176"/>
      <c r="P150" s="51"/>
      <c r="Q150" s="65"/>
      <c r="R150" s="65"/>
      <c r="S150" s="23"/>
      <c r="T150" s="39"/>
      <c r="U150" s="39"/>
      <c r="V150" s="39"/>
      <c r="W150" s="39"/>
      <c r="X150" s="23"/>
      <c r="Y150" s="22"/>
    </row>
    <row r="151" spans="1:25" ht="27" customHeight="1" x14ac:dyDescent="0.25">
      <c r="A151" s="176">
        <v>3</v>
      </c>
      <c r="B151" s="40"/>
      <c r="C151" s="41"/>
      <c r="D151" s="76" t="s">
        <v>97</v>
      </c>
      <c r="E151" s="44"/>
      <c r="F151" s="175" t="s">
        <v>160</v>
      </c>
      <c r="G151" s="44"/>
      <c r="H151" s="44"/>
      <c r="I151" s="44"/>
      <c r="J151" s="44"/>
      <c r="K151" s="44"/>
      <c r="L151" s="44"/>
      <c r="M151" s="44"/>
      <c r="N151" s="176" t="s">
        <v>92</v>
      </c>
      <c r="O151" s="176" t="s">
        <v>87</v>
      </c>
      <c r="P151" s="51"/>
      <c r="Q151" s="65"/>
      <c r="R151" s="65"/>
      <c r="S151" s="23"/>
      <c r="T151" s="48">
        <v>15.22</v>
      </c>
      <c r="U151" s="48">
        <v>10.050000000000001</v>
      </c>
      <c r="V151" s="39"/>
      <c r="W151" s="39"/>
      <c r="X151" s="23">
        <v>25.37</v>
      </c>
      <c r="Y151" s="22"/>
    </row>
    <row r="152" spans="1:25" ht="61.5" customHeight="1" x14ac:dyDescent="0.25">
      <c r="A152" s="176"/>
      <c r="B152" s="40"/>
      <c r="C152" s="41"/>
      <c r="D152" s="76" t="s">
        <v>98</v>
      </c>
      <c r="E152" s="44"/>
      <c r="F152" s="175"/>
      <c r="G152" s="44"/>
      <c r="H152" s="44"/>
      <c r="I152" s="44"/>
      <c r="J152" s="44"/>
      <c r="K152" s="44"/>
      <c r="L152" s="44"/>
      <c r="M152" s="44"/>
      <c r="N152" s="176"/>
      <c r="O152" s="176"/>
      <c r="P152" s="51"/>
      <c r="Q152" s="65"/>
      <c r="R152" s="65"/>
      <c r="S152" s="23"/>
      <c r="T152" s="48"/>
      <c r="U152" s="48"/>
      <c r="V152" s="39"/>
      <c r="W152" s="39"/>
      <c r="X152" s="23"/>
      <c r="Y152" s="22"/>
    </row>
    <row r="153" spans="1:25" ht="43.5" customHeight="1" x14ac:dyDescent="0.25">
      <c r="A153" s="176">
        <v>4</v>
      </c>
      <c r="B153" s="40"/>
      <c r="C153" s="41"/>
      <c r="D153" s="76" t="s">
        <v>99</v>
      </c>
      <c r="E153" s="44"/>
      <c r="F153" s="175" t="s">
        <v>161</v>
      </c>
      <c r="G153" s="44"/>
      <c r="H153" s="44"/>
      <c r="I153" s="44"/>
      <c r="J153" s="44"/>
      <c r="K153" s="44"/>
      <c r="L153" s="44"/>
      <c r="M153" s="44"/>
      <c r="N153" s="176" t="s">
        <v>92</v>
      </c>
      <c r="O153" s="176" t="s">
        <v>87</v>
      </c>
      <c r="P153" s="51"/>
      <c r="Q153" s="65"/>
      <c r="R153" s="65"/>
      <c r="S153" s="23"/>
      <c r="T153" s="48">
        <v>22.529999999999998</v>
      </c>
      <c r="U153" s="48">
        <v>15.02</v>
      </c>
      <c r="V153" s="39"/>
      <c r="W153" s="39"/>
      <c r="X153" s="23">
        <v>37.549999999999997</v>
      </c>
      <c r="Y153" s="22"/>
    </row>
    <row r="154" spans="1:25" ht="51" customHeight="1" x14ac:dyDescent="0.25">
      <c r="A154" s="176"/>
      <c r="B154" s="40"/>
      <c r="C154" s="41"/>
      <c r="D154" s="76" t="s">
        <v>100</v>
      </c>
      <c r="E154" s="44"/>
      <c r="F154" s="175"/>
      <c r="G154" s="44"/>
      <c r="H154" s="44"/>
      <c r="I154" s="44"/>
      <c r="J154" s="44"/>
      <c r="K154" s="44"/>
      <c r="L154" s="44"/>
      <c r="M154" s="44"/>
      <c r="N154" s="176"/>
      <c r="O154" s="176"/>
      <c r="P154" s="51"/>
      <c r="Q154" s="65"/>
      <c r="R154" s="65"/>
      <c r="S154" s="23"/>
      <c r="T154" s="39"/>
      <c r="U154" s="39"/>
      <c r="V154" s="39"/>
      <c r="W154" s="39"/>
      <c r="X154" s="23"/>
      <c r="Y154" s="22"/>
    </row>
    <row r="155" spans="1:25" ht="31.5" customHeight="1" x14ac:dyDescent="0.25">
      <c r="A155" s="176"/>
      <c r="B155" s="40"/>
      <c r="C155" s="41"/>
      <c r="D155" s="76" t="s">
        <v>101</v>
      </c>
      <c r="E155" s="44"/>
      <c r="F155" s="175"/>
      <c r="G155" s="44"/>
      <c r="H155" s="44"/>
      <c r="I155" s="44"/>
      <c r="J155" s="44"/>
      <c r="K155" s="44"/>
      <c r="L155" s="44"/>
      <c r="M155" s="44"/>
      <c r="N155" s="176"/>
      <c r="O155" s="176"/>
      <c r="P155" s="51"/>
      <c r="Q155" s="65"/>
      <c r="R155" s="65"/>
      <c r="S155" s="23"/>
      <c r="T155" s="39"/>
      <c r="U155" s="39"/>
      <c r="V155" s="23"/>
      <c r="W155" s="23"/>
      <c r="X155" s="23"/>
      <c r="Y155" s="22"/>
    </row>
    <row r="156" spans="1:25" ht="29.25" customHeight="1" x14ac:dyDescent="0.25">
      <c r="A156" s="176">
        <v>5</v>
      </c>
      <c r="B156" s="40"/>
      <c r="C156" s="41"/>
      <c r="D156" s="77" t="s">
        <v>102</v>
      </c>
      <c r="E156" s="44"/>
      <c r="F156" s="175" t="s">
        <v>63</v>
      </c>
      <c r="G156" s="44"/>
      <c r="H156" s="44"/>
      <c r="I156" s="44"/>
      <c r="J156" s="44"/>
      <c r="K156" s="44"/>
      <c r="L156" s="44"/>
      <c r="M156" s="44"/>
      <c r="N156" s="176" t="s">
        <v>92</v>
      </c>
      <c r="O156" s="176" t="s">
        <v>87</v>
      </c>
      <c r="P156" s="51"/>
      <c r="Q156" s="65"/>
      <c r="R156" s="65"/>
      <c r="S156" s="23"/>
      <c r="T156" s="48">
        <v>18.047999999999998</v>
      </c>
      <c r="U156" s="48">
        <v>12.032</v>
      </c>
      <c r="V156" s="49"/>
      <c r="W156" s="49"/>
      <c r="X156" s="49">
        <v>30.08</v>
      </c>
      <c r="Y156" s="22"/>
    </row>
    <row r="157" spans="1:25" ht="39" customHeight="1" x14ac:dyDescent="0.25">
      <c r="A157" s="176"/>
      <c r="B157" s="40"/>
      <c r="C157" s="41"/>
      <c r="D157" s="77" t="s">
        <v>103</v>
      </c>
      <c r="E157" s="44"/>
      <c r="F157" s="175"/>
      <c r="G157" s="44"/>
      <c r="H157" s="44"/>
      <c r="I157" s="44"/>
      <c r="J157" s="44"/>
      <c r="K157" s="44"/>
      <c r="L157" s="44"/>
      <c r="M157" s="44"/>
      <c r="N157" s="176"/>
      <c r="O157" s="176"/>
      <c r="P157" s="51"/>
      <c r="Q157" s="65"/>
      <c r="R157" s="65"/>
      <c r="S157" s="23"/>
      <c r="T157" s="48"/>
      <c r="U157" s="48"/>
      <c r="V157" s="49"/>
      <c r="W157" s="49"/>
      <c r="X157" s="49"/>
      <c r="Y157" s="22"/>
    </row>
    <row r="158" spans="1:25" ht="25.5" customHeight="1" x14ac:dyDescent="0.25">
      <c r="A158" s="176">
        <v>6</v>
      </c>
      <c r="B158" s="40"/>
      <c r="C158" s="41"/>
      <c r="D158" s="77" t="s">
        <v>104</v>
      </c>
      <c r="E158" s="44"/>
      <c r="F158" s="175" t="s">
        <v>63</v>
      </c>
      <c r="G158" s="44"/>
      <c r="H158" s="44"/>
      <c r="I158" s="44"/>
      <c r="J158" s="44"/>
      <c r="K158" s="44"/>
      <c r="L158" s="44"/>
      <c r="M158" s="44"/>
      <c r="N158" s="176" t="s">
        <v>92</v>
      </c>
      <c r="O158" s="176" t="s">
        <v>87</v>
      </c>
      <c r="P158" s="51"/>
      <c r="Q158" s="65"/>
      <c r="R158" s="65"/>
      <c r="S158" s="23"/>
      <c r="T158" s="48">
        <v>18.648</v>
      </c>
      <c r="U158" s="48">
        <v>12.432</v>
      </c>
      <c r="V158" s="49"/>
      <c r="W158" s="49"/>
      <c r="X158" s="49">
        <v>31.08</v>
      </c>
      <c r="Y158" s="22"/>
    </row>
    <row r="159" spans="1:25" ht="41.25" customHeight="1" x14ac:dyDescent="0.25">
      <c r="A159" s="176"/>
      <c r="B159" s="40"/>
      <c r="C159" s="41"/>
      <c r="D159" s="77" t="s">
        <v>105</v>
      </c>
      <c r="E159" s="44"/>
      <c r="F159" s="175"/>
      <c r="G159" s="44"/>
      <c r="H159" s="44"/>
      <c r="I159" s="44"/>
      <c r="J159" s="44"/>
      <c r="K159" s="44"/>
      <c r="L159" s="44"/>
      <c r="M159" s="44"/>
      <c r="N159" s="176"/>
      <c r="O159" s="176"/>
      <c r="P159" s="51"/>
      <c r="Q159" s="65"/>
      <c r="R159" s="65"/>
      <c r="S159" s="23"/>
      <c r="T159" s="48"/>
      <c r="U159" s="48"/>
      <c r="V159" s="49"/>
      <c r="W159" s="49"/>
      <c r="X159" s="49"/>
      <c r="Y159" s="22"/>
    </row>
    <row r="160" spans="1:25" ht="27" customHeight="1" x14ac:dyDescent="0.25">
      <c r="A160" s="176">
        <v>7</v>
      </c>
      <c r="B160" s="40"/>
      <c r="C160" s="41"/>
      <c r="D160" s="77" t="s">
        <v>106</v>
      </c>
      <c r="E160" s="44"/>
      <c r="F160" s="175" t="s">
        <v>63</v>
      </c>
      <c r="G160" s="44"/>
      <c r="H160" s="44"/>
      <c r="I160" s="44"/>
      <c r="J160" s="44"/>
      <c r="K160" s="44"/>
      <c r="L160" s="44"/>
      <c r="M160" s="44"/>
      <c r="N160" s="176" t="s">
        <v>92</v>
      </c>
      <c r="O160" s="176" t="s">
        <v>87</v>
      </c>
      <c r="P160" s="51"/>
      <c r="Q160" s="65"/>
      <c r="R160" s="65"/>
      <c r="S160" s="23"/>
      <c r="T160" s="48">
        <v>14.327999999999999</v>
      </c>
      <c r="U160" s="48">
        <v>9.5519999999999996</v>
      </c>
      <c r="V160" s="49"/>
      <c r="W160" s="49"/>
      <c r="X160" s="49">
        <v>23.88</v>
      </c>
      <c r="Y160" s="22"/>
    </row>
    <row r="161" spans="1:25" ht="43.5" customHeight="1" x14ac:dyDescent="0.25">
      <c r="A161" s="176"/>
      <c r="B161" s="40"/>
      <c r="C161" s="41"/>
      <c r="D161" s="77" t="s">
        <v>107</v>
      </c>
      <c r="E161" s="44"/>
      <c r="F161" s="175"/>
      <c r="G161" s="44"/>
      <c r="H161" s="44"/>
      <c r="I161" s="44"/>
      <c r="J161" s="44"/>
      <c r="K161" s="44"/>
      <c r="L161" s="44"/>
      <c r="M161" s="44"/>
      <c r="N161" s="176"/>
      <c r="O161" s="176"/>
      <c r="P161" s="51"/>
      <c r="Q161" s="65"/>
      <c r="R161" s="65"/>
      <c r="S161" s="23"/>
      <c r="T161" s="48"/>
      <c r="U161" s="48"/>
      <c r="V161" s="49"/>
      <c r="W161" s="49"/>
      <c r="X161" s="49"/>
      <c r="Y161" s="22"/>
    </row>
    <row r="162" spans="1:25" ht="21" customHeight="1" x14ac:dyDescent="0.25">
      <c r="A162" s="176">
        <v>8</v>
      </c>
      <c r="B162" s="40"/>
      <c r="C162" s="41"/>
      <c r="D162" s="77" t="s">
        <v>108</v>
      </c>
      <c r="E162" s="44"/>
      <c r="F162" s="175" t="s">
        <v>63</v>
      </c>
      <c r="G162" s="44"/>
      <c r="H162" s="44"/>
      <c r="I162" s="44"/>
      <c r="J162" s="44"/>
      <c r="K162" s="44"/>
      <c r="L162" s="44"/>
      <c r="M162" s="44"/>
      <c r="N162" s="176" t="s">
        <v>92</v>
      </c>
      <c r="O162" s="176" t="s">
        <v>87</v>
      </c>
      <c r="P162" s="51"/>
      <c r="Q162" s="65"/>
      <c r="R162" s="65"/>
      <c r="S162" s="23"/>
      <c r="T162" s="48">
        <v>20.087999999999997</v>
      </c>
      <c r="U162" s="48">
        <v>13.391999999999999</v>
      </c>
      <c r="V162" s="49"/>
      <c r="W162" s="49"/>
      <c r="X162" s="49">
        <v>33.479999999999997</v>
      </c>
      <c r="Y162" s="22"/>
    </row>
    <row r="163" spans="1:25" ht="39.75" customHeight="1" x14ac:dyDescent="0.25">
      <c r="A163" s="176"/>
      <c r="B163" s="40"/>
      <c r="C163" s="41"/>
      <c r="D163" s="77" t="s">
        <v>109</v>
      </c>
      <c r="E163" s="44"/>
      <c r="F163" s="175"/>
      <c r="G163" s="44"/>
      <c r="H163" s="44"/>
      <c r="I163" s="44"/>
      <c r="J163" s="44"/>
      <c r="K163" s="44"/>
      <c r="L163" s="44"/>
      <c r="M163" s="44"/>
      <c r="N163" s="176"/>
      <c r="O163" s="176"/>
      <c r="P163" s="51"/>
      <c r="Q163" s="65"/>
      <c r="R163" s="65"/>
      <c r="S163" s="23"/>
      <c r="T163" s="48"/>
      <c r="U163" s="48"/>
      <c r="V163" s="49"/>
      <c r="W163" s="49"/>
      <c r="X163" s="49"/>
      <c r="Y163" s="22"/>
    </row>
    <row r="164" spans="1:25" ht="25.5" customHeight="1" x14ac:dyDescent="0.25">
      <c r="A164" s="176">
        <v>9</v>
      </c>
      <c r="B164" s="207"/>
      <c r="C164" s="192"/>
      <c r="D164" s="78" t="s">
        <v>353</v>
      </c>
      <c r="E164" s="44"/>
      <c r="F164" s="175" t="s">
        <v>352</v>
      </c>
      <c r="G164" s="44"/>
      <c r="H164" s="44"/>
      <c r="I164" s="44"/>
      <c r="J164" s="44"/>
      <c r="K164" s="44"/>
      <c r="L164" s="44"/>
      <c r="M164" s="44"/>
      <c r="N164" s="176" t="s">
        <v>92</v>
      </c>
      <c r="O164" s="175" t="s">
        <v>87</v>
      </c>
      <c r="P164" s="50"/>
      <c r="Q164" s="65"/>
      <c r="R164" s="65"/>
      <c r="S164" s="23"/>
      <c r="T164" s="48">
        <v>27.876000000000001</v>
      </c>
      <c r="U164" s="48">
        <v>18.584</v>
      </c>
      <c r="V164" s="49"/>
      <c r="W164" s="49"/>
      <c r="X164" s="49">
        <v>46.46</v>
      </c>
      <c r="Y164" s="22"/>
    </row>
    <row r="165" spans="1:25" ht="192.75" customHeight="1" x14ac:dyDescent="0.25">
      <c r="A165" s="176"/>
      <c r="B165" s="208"/>
      <c r="C165" s="193"/>
      <c r="D165" s="78" t="s">
        <v>952</v>
      </c>
      <c r="E165" s="44"/>
      <c r="F165" s="175"/>
      <c r="G165" s="44"/>
      <c r="H165" s="44"/>
      <c r="I165" s="44"/>
      <c r="J165" s="44"/>
      <c r="K165" s="44"/>
      <c r="L165" s="44"/>
      <c r="M165" s="44"/>
      <c r="N165" s="176"/>
      <c r="O165" s="175"/>
      <c r="P165" s="50"/>
      <c r="Q165" s="65"/>
      <c r="R165" s="65"/>
      <c r="S165" s="23"/>
      <c r="T165" s="48"/>
      <c r="U165" s="48"/>
      <c r="V165" s="49"/>
      <c r="W165" s="49"/>
      <c r="X165" s="49"/>
      <c r="Y165" s="22"/>
    </row>
    <row r="166" spans="1:25" ht="21.75" customHeight="1" x14ac:dyDescent="0.25">
      <c r="A166" s="176">
        <v>10</v>
      </c>
      <c r="B166" s="40"/>
      <c r="C166" s="41"/>
      <c r="D166" s="78" t="s">
        <v>110</v>
      </c>
      <c r="E166" s="44"/>
      <c r="F166" s="175" t="s">
        <v>63</v>
      </c>
      <c r="G166" s="44"/>
      <c r="H166" s="44"/>
      <c r="I166" s="44"/>
      <c r="J166" s="44"/>
      <c r="K166" s="44"/>
      <c r="L166" s="44"/>
      <c r="M166" s="44"/>
      <c r="N166" s="176" t="s">
        <v>92</v>
      </c>
      <c r="O166" s="176" t="s">
        <v>87</v>
      </c>
      <c r="P166" s="51"/>
      <c r="Q166" s="65"/>
      <c r="R166" s="65"/>
      <c r="S166" s="23"/>
      <c r="T166" s="48">
        <v>25.631999999999998</v>
      </c>
      <c r="U166" s="48">
        <v>17.088000000000001</v>
      </c>
      <c r="V166" s="49"/>
      <c r="W166" s="49"/>
      <c r="X166" s="49">
        <v>42.72</v>
      </c>
      <c r="Y166" s="22"/>
    </row>
    <row r="167" spans="1:25" ht="50.25" customHeight="1" x14ac:dyDescent="0.25">
      <c r="A167" s="176"/>
      <c r="B167" s="40"/>
      <c r="C167" s="41"/>
      <c r="D167" s="78" t="s">
        <v>111</v>
      </c>
      <c r="E167" s="44"/>
      <c r="F167" s="175"/>
      <c r="G167" s="44"/>
      <c r="H167" s="44"/>
      <c r="I167" s="44"/>
      <c r="J167" s="44"/>
      <c r="K167" s="44"/>
      <c r="L167" s="44"/>
      <c r="M167" s="44"/>
      <c r="N167" s="176"/>
      <c r="O167" s="176"/>
      <c r="P167" s="51"/>
      <c r="Q167" s="65"/>
      <c r="R167" s="65"/>
      <c r="S167" s="23"/>
      <c r="T167" s="48"/>
      <c r="U167" s="48"/>
      <c r="V167" s="49"/>
      <c r="W167" s="49"/>
      <c r="X167" s="49"/>
      <c r="Y167" s="22"/>
    </row>
    <row r="168" spans="1:25" ht="29.25" customHeight="1" x14ac:dyDescent="0.25">
      <c r="A168" s="176"/>
      <c r="B168" s="40"/>
      <c r="C168" s="41"/>
      <c r="D168" s="78" t="s">
        <v>112</v>
      </c>
      <c r="E168" s="44"/>
      <c r="F168" s="175"/>
      <c r="G168" s="44"/>
      <c r="H168" s="44"/>
      <c r="I168" s="44"/>
      <c r="J168" s="44"/>
      <c r="K168" s="44"/>
      <c r="L168" s="44"/>
      <c r="M168" s="44"/>
      <c r="N168" s="176"/>
      <c r="O168" s="176"/>
      <c r="P168" s="51"/>
      <c r="Q168" s="65"/>
      <c r="R168" s="65"/>
      <c r="S168" s="23"/>
      <c r="T168" s="48"/>
      <c r="U168" s="48"/>
      <c r="V168" s="49"/>
      <c r="W168" s="49"/>
      <c r="X168" s="49"/>
      <c r="Y168" s="22"/>
    </row>
    <row r="169" spans="1:25" ht="24.75" customHeight="1" x14ac:dyDescent="0.25">
      <c r="A169" s="176">
        <v>11</v>
      </c>
      <c r="B169" s="40"/>
      <c r="C169" s="41"/>
      <c r="D169" s="78" t="s">
        <v>113</v>
      </c>
      <c r="E169" s="44"/>
      <c r="F169" s="175" t="s">
        <v>63</v>
      </c>
      <c r="G169" s="44"/>
      <c r="H169" s="44"/>
      <c r="I169" s="44"/>
      <c r="J169" s="44"/>
      <c r="K169" s="44"/>
      <c r="L169" s="44"/>
      <c r="M169" s="44"/>
      <c r="N169" s="176" t="s">
        <v>92</v>
      </c>
      <c r="O169" s="176" t="s">
        <v>87</v>
      </c>
      <c r="P169" s="51"/>
      <c r="Q169" s="65"/>
      <c r="R169" s="65"/>
      <c r="S169" s="23"/>
      <c r="T169" s="48">
        <v>18.552</v>
      </c>
      <c r="U169" s="48">
        <v>12.368000000000002</v>
      </c>
      <c r="V169" s="49"/>
      <c r="W169" s="49"/>
      <c r="X169" s="49">
        <v>30.92</v>
      </c>
      <c r="Y169" s="22"/>
    </row>
    <row r="170" spans="1:25" ht="44.25" customHeight="1" x14ac:dyDescent="0.25">
      <c r="A170" s="176"/>
      <c r="B170" s="40"/>
      <c r="C170" s="41"/>
      <c r="D170" s="78" t="s">
        <v>114</v>
      </c>
      <c r="E170" s="44"/>
      <c r="F170" s="175"/>
      <c r="G170" s="44"/>
      <c r="H170" s="44"/>
      <c r="I170" s="44"/>
      <c r="J170" s="44"/>
      <c r="K170" s="44"/>
      <c r="L170" s="44"/>
      <c r="M170" s="44"/>
      <c r="N170" s="176"/>
      <c r="O170" s="176"/>
      <c r="P170" s="51"/>
      <c r="Q170" s="65"/>
      <c r="R170" s="65"/>
      <c r="S170" s="23"/>
      <c r="T170" s="48"/>
      <c r="U170" s="48"/>
      <c r="V170" s="49"/>
      <c r="W170" s="49"/>
      <c r="X170" s="49"/>
      <c r="Y170" s="22"/>
    </row>
    <row r="171" spans="1:25" ht="32.25" customHeight="1" x14ac:dyDescent="0.25">
      <c r="A171" s="176"/>
      <c r="B171" s="40"/>
      <c r="C171" s="41"/>
      <c r="D171" s="78" t="s">
        <v>115</v>
      </c>
      <c r="E171" s="44"/>
      <c r="F171" s="175"/>
      <c r="G171" s="44"/>
      <c r="H171" s="44"/>
      <c r="I171" s="44"/>
      <c r="J171" s="44"/>
      <c r="K171" s="44"/>
      <c r="L171" s="44"/>
      <c r="M171" s="44"/>
      <c r="N171" s="176"/>
      <c r="O171" s="176"/>
      <c r="P171" s="51"/>
      <c r="Q171" s="65"/>
      <c r="R171" s="65"/>
      <c r="S171" s="23"/>
      <c r="T171" s="48"/>
      <c r="U171" s="48"/>
      <c r="V171" s="49"/>
      <c r="W171" s="49"/>
      <c r="X171" s="49"/>
      <c r="Y171" s="22"/>
    </row>
    <row r="172" spans="1:25" ht="26.25" customHeight="1" x14ac:dyDescent="0.25">
      <c r="A172" s="176">
        <v>12</v>
      </c>
      <c r="B172" s="40"/>
      <c r="C172" s="41"/>
      <c r="D172" s="78" t="s">
        <v>116</v>
      </c>
      <c r="E172" s="44"/>
      <c r="F172" s="175" t="s">
        <v>63</v>
      </c>
      <c r="G172" s="44"/>
      <c r="H172" s="44"/>
      <c r="I172" s="44"/>
      <c r="J172" s="44"/>
      <c r="K172" s="44"/>
      <c r="L172" s="44"/>
      <c r="M172" s="44"/>
      <c r="N172" s="176" t="s">
        <v>92</v>
      </c>
      <c r="O172" s="176" t="s">
        <v>87</v>
      </c>
      <c r="P172" s="51"/>
      <c r="Q172" s="65"/>
      <c r="R172" s="65"/>
      <c r="S172" s="23"/>
      <c r="T172" s="48">
        <v>15.665999999999999</v>
      </c>
      <c r="U172" s="48">
        <v>10.444000000000001</v>
      </c>
      <c r="V172" s="49"/>
      <c r="W172" s="49"/>
      <c r="X172" s="49">
        <v>26.11</v>
      </c>
      <c r="Y172" s="22"/>
    </row>
    <row r="173" spans="1:25" ht="39" customHeight="1" x14ac:dyDescent="0.25">
      <c r="A173" s="176"/>
      <c r="B173" s="40"/>
      <c r="C173" s="41"/>
      <c r="D173" s="76" t="s">
        <v>117</v>
      </c>
      <c r="E173" s="44"/>
      <c r="F173" s="175"/>
      <c r="G173" s="44"/>
      <c r="H173" s="44"/>
      <c r="I173" s="44"/>
      <c r="J173" s="44"/>
      <c r="K173" s="44"/>
      <c r="L173" s="44"/>
      <c r="M173" s="44"/>
      <c r="N173" s="176"/>
      <c r="O173" s="176"/>
      <c r="P173" s="51"/>
      <c r="Q173" s="65"/>
      <c r="R173" s="65"/>
      <c r="S173" s="23"/>
      <c r="T173" s="48"/>
      <c r="U173" s="48"/>
      <c r="V173" s="49"/>
      <c r="W173" s="49"/>
      <c r="X173" s="49"/>
      <c r="Y173" s="22"/>
    </row>
    <row r="174" spans="1:25" ht="39.75" customHeight="1" x14ac:dyDescent="0.25">
      <c r="A174" s="176"/>
      <c r="B174" s="40"/>
      <c r="C174" s="41"/>
      <c r="D174" s="76" t="s">
        <v>118</v>
      </c>
      <c r="E174" s="44"/>
      <c r="F174" s="175"/>
      <c r="G174" s="44"/>
      <c r="H174" s="44"/>
      <c r="I174" s="44"/>
      <c r="J174" s="44"/>
      <c r="K174" s="44"/>
      <c r="L174" s="44"/>
      <c r="M174" s="44"/>
      <c r="N174" s="176"/>
      <c r="O174" s="176"/>
      <c r="P174" s="51"/>
      <c r="Q174" s="65"/>
      <c r="R174" s="65"/>
      <c r="S174" s="23"/>
      <c r="T174" s="48"/>
      <c r="U174" s="48"/>
      <c r="V174" s="49"/>
      <c r="W174" s="49"/>
      <c r="X174" s="49"/>
      <c r="Y174" s="22"/>
    </row>
    <row r="175" spans="1:25" ht="71.25" customHeight="1" x14ac:dyDescent="0.25">
      <c r="A175" s="176">
        <v>13</v>
      </c>
      <c r="B175" s="40"/>
      <c r="C175" s="41"/>
      <c r="D175" s="76" t="s">
        <v>119</v>
      </c>
      <c r="E175" s="44"/>
      <c r="F175" s="209" t="s">
        <v>162</v>
      </c>
      <c r="G175" s="44"/>
      <c r="H175" s="44"/>
      <c r="I175" s="44"/>
      <c r="J175" s="44"/>
      <c r="K175" s="44"/>
      <c r="L175" s="44"/>
      <c r="M175" s="44"/>
      <c r="N175" s="176" t="s">
        <v>92</v>
      </c>
      <c r="O175" s="175" t="s">
        <v>87</v>
      </c>
      <c r="P175" s="50"/>
      <c r="Q175" s="65"/>
      <c r="R175" s="65"/>
      <c r="S175" s="23"/>
      <c r="T175" s="48">
        <v>3.3959999999999999</v>
      </c>
      <c r="U175" s="48">
        <v>2.2640000000000002</v>
      </c>
      <c r="V175" s="49"/>
      <c r="W175" s="49"/>
      <c r="X175" s="49">
        <v>5.66</v>
      </c>
      <c r="Y175" s="22"/>
    </row>
    <row r="176" spans="1:25" ht="42.75" customHeight="1" x14ac:dyDescent="0.25">
      <c r="A176" s="176"/>
      <c r="B176" s="40"/>
      <c r="C176" s="41"/>
      <c r="D176" s="76" t="s">
        <v>120</v>
      </c>
      <c r="E176" s="44"/>
      <c r="F176" s="209"/>
      <c r="G176" s="44"/>
      <c r="H176" s="44"/>
      <c r="I176" s="44"/>
      <c r="J176" s="44"/>
      <c r="K176" s="44"/>
      <c r="L176" s="44"/>
      <c r="M176" s="44"/>
      <c r="N176" s="176"/>
      <c r="O176" s="175"/>
      <c r="P176" s="50"/>
      <c r="Q176" s="65"/>
      <c r="R176" s="65"/>
      <c r="S176" s="23"/>
      <c r="T176" s="48"/>
      <c r="U176" s="48"/>
      <c r="V176" s="49"/>
      <c r="W176" s="49"/>
      <c r="X176" s="49"/>
      <c r="Y176" s="22"/>
    </row>
    <row r="177" spans="1:25" ht="57.75" customHeight="1" x14ac:dyDescent="0.25">
      <c r="A177" s="176">
        <v>14</v>
      </c>
      <c r="B177" s="40"/>
      <c r="C177" s="41"/>
      <c r="D177" s="76" t="s">
        <v>121</v>
      </c>
      <c r="E177" s="44"/>
      <c r="F177" s="209" t="s">
        <v>163</v>
      </c>
      <c r="G177" s="44"/>
      <c r="H177" s="44"/>
      <c r="I177" s="44"/>
      <c r="J177" s="44"/>
      <c r="K177" s="44"/>
      <c r="L177" s="44"/>
      <c r="M177" s="44"/>
      <c r="N177" s="176" t="s">
        <v>92</v>
      </c>
      <c r="O177" s="176" t="s">
        <v>87</v>
      </c>
      <c r="P177" s="51"/>
      <c r="Q177" s="65"/>
      <c r="R177" s="65"/>
      <c r="S177" s="23"/>
      <c r="T177" s="48">
        <v>4.0259999999999998</v>
      </c>
      <c r="U177" s="48">
        <v>2.6840000000000002</v>
      </c>
      <c r="V177" s="49"/>
      <c r="W177" s="49"/>
      <c r="X177" s="49">
        <v>6.71</v>
      </c>
      <c r="Y177" s="81" t="s">
        <v>362</v>
      </c>
    </row>
    <row r="178" spans="1:25" ht="57.75" customHeight="1" x14ac:dyDescent="0.25">
      <c r="A178" s="176"/>
      <c r="B178" s="45"/>
      <c r="C178" s="45"/>
      <c r="D178" s="76" t="s">
        <v>953</v>
      </c>
      <c r="E178" s="44"/>
      <c r="F178" s="209"/>
      <c r="G178" s="44"/>
      <c r="H178" s="44"/>
      <c r="I178" s="44"/>
      <c r="J178" s="44"/>
      <c r="K178" s="44"/>
      <c r="L178" s="44"/>
      <c r="M178" s="44"/>
      <c r="N178" s="176"/>
      <c r="O178" s="176"/>
      <c r="P178" s="51"/>
      <c r="Q178" s="65"/>
      <c r="R178" s="65"/>
      <c r="S178" s="23"/>
      <c r="T178" s="48"/>
      <c r="U178" s="48"/>
      <c r="V178" s="49"/>
      <c r="W178" s="49"/>
      <c r="X178" s="49"/>
      <c r="Y178" s="22"/>
    </row>
    <row r="179" spans="1:25" ht="42.75" customHeight="1" x14ac:dyDescent="0.25">
      <c r="A179" s="176"/>
      <c r="B179" s="24"/>
      <c r="C179" s="24"/>
      <c r="D179" s="76" t="s">
        <v>954</v>
      </c>
      <c r="E179" s="44"/>
      <c r="F179" s="209"/>
      <c r="G179" s="44"/>
      <c r="H179" s="44"/>
      <c r="I179" s="44"/>
      <c r="J179" s="44"/>
      <c r="K179" s="44"/>
      <c r="L179" s="44"/>
      <c r="M179" s="44"/>
      <c r="N179" s="176"/>
      <c r="O179" s="176"/>
      <c r="P179" s="51"/>
      <c r="Q179" s="65"/>
      <c r="R179" s="65"/>
      <c r="S179" s="23"/>
      <c r="T179" s="48"/>
      <c r="U179" s="48"/>
      <c r="V179" s="49"/>
      <c r="W179" s="49"/>
      <c r="X179" s="49"/>
      <c r="Y179" s="22"/>
    </row>
    <row r="180" spans="1:25" ht="41.25" customHeight="1" x14ac:dyDescent="0.25">
      <c r="A180" s="176"/>
      <c r="B180" s="24"/>
      <c r="C180" s="24"/>
      <c r="D180" s="76" t="s">
        <v>122</v>
      </c>
      <c r="E180" s="44"/>
      <c r="F180" s="209"/>
      <c r="G180" s="44"/>
      <c r="H180" s="44"/>
      <c r="I180" s="44"/>
      <c r="J180" s="44"/>
      <c r="K180" s="44"/>
      <c r="L180" s="44"/>
      <c r="M180" s="44"/>
      <c r="N180" s="176"/>
      <c r="O180" s="176"/>
      <c r="P180" s="51"/>
      <c r="Q180" s="65"/>
      <c r="R180" s="65"/>
      <c r="S180" s="23"/>
      <c r="T180" s="39"/>
      <c r="U180" s="39"/>
      <c r="V180" s="23"/>
      <c r="W180" s="23"/>
      <c r="X180" s="23"/>
      <c r="Y180" s="22"/>
    </row>
    <row r="181" spans="1:25" ht="46.5" customHeight="1" x14ac:dyDescent="0.25">
      <c r="A181" s="176">
        <v>15</v>
      </c>
      <c r="B181" s="44"/>
      <c r="C181" s="44"/>
      <c r="D181" s="76" t="s">
        <v>123</v>
      </c>
      <c r="E181" s="44"/>
      <c r="F181" s="209" t="s">
        <v>164</v>
      </c>
      <c r="G181" s="44"/>
      <c r="H181" s="44"/>
      <c r="I181" s="44"/>
      <c r="J181" s="44"/>
      <c r="K181" s="44"/>
      <c r="L181" s="44"/>
      <c r="M181" s="44"/>
      <c r="N181" s="176" t="s">
        <v>92</v>
      </c>
      <c r="O181" s="176" t="s">
        <v>87</v>
      </c>
      <c r="P181" s="51"/>
      <c r="Q181" s="65"/>
      <c r="R181" s="65"/>
      <c r="S181" s="23"/>
      <c r="T181" s="39">
        <v>5.2079999999999993</v>
      </c>
      <c r="U181" s="39">
        <v>3.472</v>
      </c>
      <c r="V181" s="23"/>
      <c r="W181" s="23"/>
      <c r="X181" s="23">
        <v>8.68</v>
      </c>
      <c r="Y181" s="22"/>
    </row>
    <row r="182" spans="1:25" ht="52.5" customHeight="1" x14ac:dyDescent="0.25">
      <c r="A182" s="176"/>
      <c r="B182" s="44"/>
      <c r="C182" s="44"/>
      <c r="D182" s="76" t="s">
        <v>124</v>
      </c>
      <c r="E182" s="44"/>
      <c r="F182" s="209"/>
      <c r="G182" s="44"/>
      <c r="H182" s="44"/>
      <c r="I182" s="44"/>
      <c r="J182" s="44"/>
      <c r="K182" s="44"/>
      <c r="L182" s="44"/>
      <c r="M182" s="44"/>
      <c r="N182" s="176"/>
      <c r="O182" s="176"/>
      <c r="P182" s="51"/>
      <c r="Q182" s="65"/>
      <c r="R182" s="65"/>
      <c r="S182" s="23"/>
      <c r="T182" s="39"/>
      <c r="U182" s="39"/>
      <c r="V182" s="23"/>
      <c r="W182" s="23"/>
      <c r="X182" s="23"/>
      <c r="Y182" s="22"/>
    </row>
    <row r="183" spans="1:25" ht="45" customHeight="1" x14ac:dyDescent="0.25">
      <c r="A183" s="176">
        <v>16</v>
      </c>
      <c r="B183" s="44"/>
      <c r="C183" s="44"/>
      <c r="D183" s="76" t="s">
        <v>125</v>
      </c>
      <c r="E183" s="44"/>
      <c r="F183" s="209" t="s">
        <v>165</v>
      </c>
      <c r="G183" s="44"/>
      <c r="H183" s="44"/>
      <c r="I183" s="44"/>
      <c r="J183" s="44"/>
      <c r="K183" s="44"/>
      <c r="L183" s="44"/>
      <c r="M183" s="44"/>
      <c r="N183" s="176" t="s">
        <v>92</v>
      </c>
      <c r="O183" s="175" t="s">
        <v>87</v>
      </c>
      <c r="P183" s="50"/>
      <c r="Q183" s="65"/>
      <c r="R183" s="65"/>
      <c r="S183" s="23"/>
      <c r="T183" s="39">
        <v>3.4739999999999998</v>
      </c>
      <c r="U183" s="39">
        <v>2.3160000000000003</v>
      </c>
      <c r="V183" s="23"/>
      <c r="W183" s="23"/>
      <c r="X183" s="23">
        <v>5.79</v>
      </c>
      <c r="Y183" s="201" t="s">
        <v>362</v>
      </c>
    </row>
    <row r="184" spans="1:25" ht="39" customHeight="1" x14ac:dyDescent="0.25">
      <c r="A184" s="176"/>
      <c r="B184" s="44"/>
      <c r="C184" s="44"/>
      <c r="D184" s="76" t="s">
        <v>126</v>
      </c>
      <c r="E184" s="44"/>
      <c r="F184" s="209"/>
      <c r="G184" s="44"/>
      <c r="H184" s="44"/>
      <c r="I184" s="44"/>
      <c r="J184" s="44"/>
      <c r="K184" s="44"/>
      <c r="L184" s="44"/>
      <c r="M184" s="44"/>
      <c r="N184" s="176"/>
      <c r="O184" s="175"/>
      <c r="P184" s="50"/>
      <c r="Q184" s="65"/>
      <c r="R184" s="65"/>
      <c r="S184" s="23"/>
      <c r="T184" s="39"/>
      <c r="U184" s="39"/>
      <c r="V184" s="23"/>
      <c r="W184" s="23"/>
      <c r="X184" s="23"/>
      <c r="Y184" s="202"/>
    </row>
    <row r="185" spans="1:25" ht="69.75" customHeight="1" x14ac:dyDescent="0.25">
      <c r="A185" s="176">
        <v>17</v>
      </c>
      <c r="B185" s="44"/>
      <c r="C185" s="44"/>
      <c r="D185" s="76" t="s">
        <v>127</v>
      </c>
      <c r="E185" s="44"/>
      <c r="F185" s="209" t="s">
        <v>166</v>
      </c>
      <c r="G185" s="44"/>
      <c r="H185" s="44"/>
      <c r="I185" s="44"/>
      <c r="J185" s="44"/>
      <c r="K185" s="44"/>
      <c r="L185" s="44"/>
      <c r="M185" s="44"/>
      <c r="N185" s="209" t="s">
        <v>92</v>
      </c>
      <c r="O185" s="209" t="s">
        <v>87</v>
      </c>
      <c r="P185" s="52"/>
      <c r="Q185" s="65"/>
      <c r="R185" s="65"/>
      <c r="S185" s="23"/>
      <c r="T185" s="39">
        <v>7.2780000000000005</v>
      </c>
      <c r="U185" s="39">
        <v>4.8520000000000003</v>
      </c>
      <c r="V185" s="23"/>
      <c r="W185" s="23"/>
      <c r="X185" s="23">
        <v>12.13</v>
      </c>
      <c r="Y185" s="201" t="s">
        <v>362</v>
      </c>
    </row>
    <row r="186" spans="1:25" ht="57" customHeight="1" x14ac:dyDescent="0.25">
      <c r="A186" s="176"/>
      <c r="B186" s="44"/>
      <c r="C186" s="44"/>
      <c r="D186" s="76" t="s">
        <v>128</v>
      </c>
      <c r="E186" s="44"/>
      <c r="F186" s="209"/>
      <c r="G186" s="44"/>
      <c r="H186" s="44"/>
      <c r="I186" s="44"/>
      <c r="J186" s="44"/>
      <c r="K186" s="44"/>
      <c r="L186" s="44"/>
      <c r="M186" s="44"/>
      <c r="N186" s="209"/>
      <c r="O186" s="209"/>
      <c r="P186" s="52"/>
      <c r="Q186" s="65"/>
      <c r="R186" s="65"/>
      <c r="S186" s="23"/>
      <c r="T186" s="39"/>
      <c r="U186" s="39"/>
      <c r="V186" s="23"/>
      <c r="W186" s="23"/>
      <c r="X186" s="23"/>
      <c r="Y186" s="203"/>
    </row>
    <row r="187" spans="1:25" ht="71.25" customHeight="1" x14ac:dyDescent="0.25">
      <c r="A187" s="176"/>
      <c r="B187" s="44"/>
      <c r="C187" s="44"/>
      <c r="D187" s="76" t="s">
        <v>129</v>
      </c>
      <c r="E187" s="44"/>
      <c r="F187" s="209"/>
      <c r="G187" s="44"/>
      <c r="H187" s="44"/>
      <c r="I187" s="44"/>
      <c r="J187" s="44"/>
      <c r="K187" s="44"/>
      <c r="L187" s="44"/>
      <c r="M187" s="44"/>
      <c r="N187" s="209"/>
      <c r="O187" s="209"/>
      <c r="P187" s="52"/>
      <c r="Q187" s="65"/>
      <c r="R187" s="65"/>
      <c r="S187" s="23"/>
      <c r="T187" s="39"/>
      <c r="U187" s="39"/>
      <c r="V187" s="23"/>
      <c r="W187" s="23"/>
      <c r="X187" s="23"/>
      <c r="Y187" s="203"/>
    </row>
    <row r="188" spans="1:25" ht="45" x14ac:dyDescent="0.25">
      <c r="A188" s="176"/>
      <c r="B188" s="44"/>
      <c r="C188" s="44"/>
      <c r="D188" s="76" t="s">
        <v>130</v>
      </c>
      <c r="E188" s="44"/>
      <c r="F188" s="209"/>
      <c r="G188" s="44"/>
      <c r="H188" s="44"/>
      <c r="I188" s="44"/>
      <c r="J188" s="44"/>
      <c r="K188" s="44"/>
      <c r="L188" s="44"/>
      <c r="M188" s="44"/>
      <c r="N188" s="209"/>
      <c r="O188" s="209"/>
      <c r="P188" s="52"/>
      <c r="Q188" s="65"/>
      <c r="R188" s="65"/>
      <c r="S188" s="23"/>
      <c r="T188" s="39"/>
      <c r="U188" s="39"/>
      <c r="V188" s="23"/>
      <c r="W188" s="23"/>
      <c r="X188" s="23"/>
      <c r="Y188" s="203"/>
    </row>
    <row r="189" spans="1:25" ht="54" customHeight="1" x14ac:dyDescent="0.25">
      <c r="A189" s="176"/>
      <c r="B189" s="44"/>
      <c r="C189" s="44"/>
      <c r="D189" s="76" t="s">
        <v>131</v>
      </c>
      <c r="E189" s="44"/>
      <c r="F189" s="209"/>
      <c r="G189" s="44"/>
      <c r="H189" s="44"/>
      <c r="I189" s="44"/>
      <c r="J189" s="44"/>
      <c r="K189" s="44"/>
      <c r="L189" s="44"/>
      <c r="M189" s="44"/>
      <c r="N189" s="209"/>
      <c r="O189" s="209"/>
      <c r="P189" s="52"/>
      <c r="Q189" s="65"/>
      <c r="R189" s="65"/>
      <c r="S189" s="23"/>
      <c r="T189" s="39"/>
      <c r="U189" s="39"/>
      <c r="V189" s="23"/>
      <c r="W189" s="23"/>
      <c r="X189" s="23"/>
      <c r="Y189" s="202"/>
    </row>
    <row r="190" spans="1:25" ht="27" customHeight="1" x14ac:dyDescent="0.25">
      <c r="A190" s="176">
        <v>19</v>
      </c>
      <c r="B190" s="44"/>
      <c r="C190" s="44"/>
      <c r="D190" s="76" t="s">
        <v>132</v>
      </c>
      <c r="E190" s="44"/>
      <c r="F190" s="175" t="s">
        <v>167</v>
      </c>
      <c r="G190" s="44"/>
      <c r="H190" s="44"/>
      <c r="I190" s="44"/>
      <c r="J190" s="44"/>
      <c r="K190" s="44"/>
      <c r="L190" s="44"/>
      <c r="M190" s="44"/>
      <c r="N190" s="175" t="s">
        <v>92</v>
      </c>
      <c r="O190" s="175" t="s">
        <v>87</v>
      </c>
      <c r="P190" s="50"/>
      <c r="Q190" s="65"/>
      <c r="R190" s="65"/>
      <c r="S190" s="23"/>
      <c r="T190" s="39">
        <v>19.751999999999999</v>
      </c>
      <c r="U190" s="39">
        <v>13.168000000000001</v>
      </c>
      <c r="V190" s="23"/>
      <c r="W190" s="23"/>
      <c r="X190" s="23">
        <v>32.92</v>
      </c>
      <c r="Y190" s="22"/>
    </row>
    <row r="191" spans="1:25" ht="69.75" customHeight="1" x14ac:dyDescent="0.25">
      <c r="A191" s="176"/>
      <c r="B191" s="44"/>
      <c r="C191" s="44"/>
      <c r="D191" s="76" t="s">
        <v>133</v>
      </c>
      <c r="E191" s="44"/>
      <c r="F191" s="175"/>
      <c r="G191" s="44"/>
      <c r="H191" s="44"/>
      <c r="I191" s="44"/>
      <c r="J191" s="44"/>
      <c r="K191" s="44"/>
      <c r="L191" s="44"/>
      <c r="M191" s="44"/>
      <c r="N191" s="175"/>
      <c r="O191" s="175"/>
      <c r="P191" s="50"/>
      <c r="Q191" s="65"/>
      <c r="R191" s="65"/>
      <c r="S191" s="23"/>
      <c r="T191" s="39"/>
      <c r="U191" s="39"/>
      <c r="V191" s="23"/>
      <c r="W191" s="23"/>
      <c r="X191" s="23"/>
      <c r="Y191" s="22"/>
    </row>
    <row r="192" spans="1:25" ht="42" customHeight="1" x14ac:dyDescent="0.25">
      <c r="A192" s="176"/>
      <c r="B192" s="44"/>
      <c r="C192" s="44"/>
      <c r="D192" s="76" t="s">
        <v>134</v>
      </c>
      <c r="E192" s="44"/>
      <c r="F192" s="175"/>
      <c r="G192" s="44"/>
      <c r="H192" s="44"/>
      <c r="I192" s="44"/>
      <c r="J192" s="44"/>
      <c r="K192" s="44"/>
      <c r="L192" s="44"/>
      <c r="M192" s="44"/>
      <c r="N192" s="175"/>
      <c r="O192" s="175"/>
      <c r="P192" s="50"/>
      <c r="Q192" s="65"/>
      <c r="R192" s="65"/>
      <c r="S192" s="23"/>
      <c r="T192" s="39"/>
      <c r="U192" s="39"/>
      <c r="V192" s="23"/>
      <c r="W192" s="23"/>
      <c r="X192" s="23"/>
      <c r="Y192" s="22"/>
    </row>
    <row r="193" spans="1:25" ht="56.25" customHeight="1" x14ac:dyDescent="0.25">
      <c r="A193" s="176">
        <v>20</v>
      </c>
      <c r="B193" s="44"/>
      <c r="C193" s="44"/>
      <c r="D193" s="76" t="s">
        <v>135</v>
      </c>
      <c r="E193" s="44"/>
      <c r="F193" s="175" t="s">
        <v>168</v>
      </c>
      <c r="G193" s="44"/>
      <c r="H193" s="44"/>
      <c r="I193" s="44"/>
      <c r="J193" s="44"/>
      <c r="K193" s="44"/>
      <c r="L193" s="44"/>
      <c r="M193" s="44"/>
      <c r="N193" s="175" t="s">
        <v>92</v>
      </c>
      <c r="O193" s="175" t="s">
        <v>87</v>
      </c>
      <c r="P193" s="50"/>
      <c r="Q193" s="65"/>
      <c r="R193" s="65"/>
      <c r="S193" s="23"/>
      <c r="T193" s="39">
        <v>12.6</v>
      </c>
      <c r="U193" s="39">
        <v>8.4</v>
      </c>
      <c r="V193" s="23"/>
      <c r="W193" s="23"/>
      <c r="X193" s="23">
        <v>21</v>
      </c>
      <c r="Y193" s="22"/>
    </row>
    <row r="194" spans="1:25" ht="42.75" customHeight="1" x14ac:dyDescent="0.25">
      <c r="A194" s="176"/>
      <c r="B194" s="44"/>
      <c r="C194" s="44"/>
      <c r="D194" s="76" t="s">
        <v>136</v>
      </c>
      <c r="E194" s="44"/>
      <c r="F194" s="175"/>
      <c r="G194" s="44"/>
      <c r="H194" s="44"/>
      <c r="I194" s="44"/>
      <c r="J194" s="44"/>
      <c r="K194" s="44"/>
      <c r="L194" s="44"/>
      <c r="M194" s="44"/>
      <c r="N194" s="175"/>
      <c r="O194" s="175"/>
      <c r="P194" s="50"/>
      <c r="Q194" s="65"/>
      <c r="R194" s="65"/>
      <c r="S194" s="23"/>
      <c r="T194" s="39"/>
      <c r="U194" s="39"/>
      <c r="V194" s="23"/>
      <c r="W194" s="23"/>
      <c r="X194" s="23"/>
      <c r="Y194" s="22"/>
    </row>
    <row r="195" spans="1:25" ht="45" customHeight="1" x14ac:dyDescent="0.25">
      <c r="A195" s="176">
        <v>21</v>
      </c>
      <c r="B195" s="44"/>
      <c r="C195" s="44"/>
      <c r="D195" s="76" t="s">
        <v>137</v>
      </c>
      <c r="E195" s="44"/>
      <c r="F195" s="175" t="s">
        <v>169</v>
      </c>
      <c r="G195" s="44"/>
      <c r="H195" s="44"/>
      <c r="I195" s="44"/>
      <c r="J195" s="44"/>
      <c r="K195" s="44"/>
      <c r="L195" s="44"/>
      <c r="M195" s="44"/>
      <c r="N195" s="175" t="s">
        <v>92</v>
      </c>
      <c r="O195" s="175" t="s">
        <v>87</v>
      </c>
      <c r="P195" s="50"/>
      <c r="Q195" s="65"/>
      <c r="R195" s="65"/>
      <c r="S195" s="23"/>
      <c r="T195" s="39">
        <v>3.0720000000000001</v>
      </c>
      <c r="U195" s="39">
        <v>2.048</v>
      </c>
      <c r="V195" s="23"/>
      <c r="W195" s="23"/>
      <c r="X195" s="23">
        <v>5.12</v>
      </c>
      <c r="Y195" s="204" t="s">
        <v>362</v>
      </c>
    </row>
    <row r="196" spans="1:25" ht="37.5" customHeight="1" x14ac:dyDescent="0.25">
      <c r="A196" s="176"/>
      <c r="B196" s="44"/>
      <c r="C196" s="44"/>
      <c r="D196" s="76" t="s">
        <v>138</v>
      </c>
      <c r="E196" s="44"/>
      <c r="F196" s="175"/>
      <c r="G196" s="44"/>
      <c r="H196" s="44"/>
      <c r="I196" s="44"/>
      <c r="J196" s="44"/>
      <c r="K196" s="44"/>
      <c r="L196" s="44"/>
      <c r="M196" s="44"/>
      <c r="N196" s="175"/>
      <c r="O196" s="175"/>
      <c r="P196" s="50"/>
      <c r="Q196" s="65"/>
      <c r="R196" s="65"/>
      <c r="S196" s="23"/>
      <c r="T196" s="39"/>
      <c r="U196" s="39"/>
      <c r="V196" s="23"/>
      <c r="W196" s="23"/>
      <c r="X196" s="23"/>
      <c r="Y196" s="205"/>
    </row>
    <row r="197" spans="1:25" ht="71.25" customHeight="1" x14ac:dyDescent="0.25">
      <c r="A197" s="176">
        <v>22</v>
      </c>
      <c r="B197" s="44"/>
      <c r="C197" s="44"/>
      <c r="D197" s="76" t="s">
        <v>139</v>
      </c>
      <c r="E197" s="44"/>
      <c r="F197" s="175" t="s">
        <v>63</v>
      </c>
      <c r="G197" s="44"/>
      <c r="H197" s="44"/>
      <c r="I197" s="44"/>
      <c r="J197" s="44"/>
      <c r="K197" s="44"/>
      <c r="L197" s="44"/>
      <c r="M197" s="44"/>
      <c r="N197" s="175" t="s">
        <v>92</v>
      </c>
      <c r="O197" s="176" t="s">
        <v>87</v>
      </c>
      <c r="P197" s="51"/>
      <c r="Q197" s="65"/>
      <c r="R197" s="65"/>
      <c r="S197" s="23"/>
      <c r="T197" s="39">
        <v>4.4459999999999997</v>
      </c>
      <c r="U197" s="39">
        <v>2.9640000000000004</v>
      </c>
      <c r="V197" s="23"/>
      <c r="W197" s="23"/>
      <c r="X197" s="23">
        <v>7.41</v>
      </c>
      <c r="Y197" s="22"/>
    </row>
    <row r="198" spans="1:25" ht="25.5" customHeight="1" x14ac:dyDescent="0.25">
      <c r="A198" s="176"/>
      <c r="B198" s="44"/>
      <c r="C198" s="44"/>
      <c r="D198" s="76" t="s">
        <v>140</v>
      </c>
      <c r="E198" s="44"/>
      <c r="F198" s="175"/>
      <c r="G198" s="44"/>
      <c r="H198" s="44"/>
      <c r="I198" s="44"/>
      <c r="J198" s="44"/>
      <c r="K198" s="44"/>
      <c r="L198" s="44"/>
      <c r="M198" s="44"/>
      <c r="N198" s="175"/>
      <c r="O198" s="176"/>
      <c r="P198" s="51"/>
      <c r="Q198" s="65"/>
      <c r="R198" s="65"/>
      <c r="S198" s="23"/>
      <c r="T198" s="39"/>
      <c r="U198" s="39"/>
      <c r="V198" s="23"/>
      <c r="W198" s="23"/>
      <c r="X198" s="23"/>
      <c r="Y198" s="22"/>
    </row>
    <row r="199" spans="1:25" ht="61.5" customHeight="1" x14ac:dyDescent="0.25">
      <c r="A199" s="176">
        <v>23</v>
      </c>
      <c r="B199" s="44"/>
      <c r="C199" s="44"/>
      <c r="D199" s="76" t="s">
        <v>141</v>
      </c>
      <c r="E199" s="44"/>
      <c r="F199" s="175" t="s">
        <v>63</v>
      </c>
      <c r="G199" s="44"/>
      <c r="H199" s="44"/>
      <c r="I199" s="44"/>
      <c r="J199" s="44"/>
      <c r="K199" s="44"/>
      <c r="L199" s="44"/>
      <c r="M199" s="44"/>
      <c r="N199" s="175" t="s">
        <v>92</v>
      </c>
      <c r="O199" s="176" t="s">
        <v>87</v>
      </c>
      <c r="P199" s="51"/>
      <c r="Q199" s="65"/>
      <c r="R199" s="65"/>
      <c r="S199" s="23"/>
      <c r="T199" s="39">
        <v>10.728</v>
      </c>
      <c r="U199" s="39">
        <v>7.1520000000000001</v>
      </c>
      <c r="V199" s="23"/>
      <c r="W199" s="23"/>
      <c r="X199" s="23">
        <v>17.88</v>
      </c>
      <c r="Y199" s="22"/>
    </row>
    <row r="200" spans="1:25" ht="39.75" customHeight="1" x14ac:dyDescent="0.25">
      <c r="A200" s="176"/>
      <c r="B200" s="44"/>
      <c r="C200" s="44"/>
      <c r="D200" s="76" t="s">
        <v>142</v>
      </c>
      <c r="E200" s="44"/>
      <c r="F200" s="175"/>
      <c r="G200" s="44"/>
      <c r="H200" s="44"/>
      <c r="I200" s="44"/>
      <c r="J200" s="44"/>
      <c r="K200" s="44"/>
      <c r="L200" s="44"/>
      <c r="M200" s="44"/>
      <c r="N200" s="175"/>
      <c r="O200" s="176"/>
      <c r="P200" s="51"/>
      <c r="Q200" s="65"/>
      <c r="R200" s="65"/>
      <c r="S200" s="23"/>
      <c r="T200" s="39"/>
      <c r="U200" s="39"/>
      <c r="V200" s="23"/>
      <c r="W200" s="23"/>
      <c r="X200" s="23"/>
      <c r="Y200" s="22"/>
    </row>
    <row r="201" spans="1:25" ht="25.5" customHeight="1" x14ac:dyDescent="0.25">
      <c r="A201" s="176">
        <v>24</v>
      </c>
      <c r="B201" s="44"/>
      <c r="C201" s="44"/>
      <c r="D201" s="76" t="s">
        <v>143</v>
      </c>
      <c r="E201" s="44"/>
      <c r="F201" s="175" t="s">
        <v>63</v>
      </c>
      <c r="G201" s="44"/>
      <c r="H201" s="44"/>
      <c r="I201" s="44"/>
      <c r="J201" s="44"/>
      <c r="K201" s="44"/>
      <c r="L201" s="44"/>
      <c r="M201" s="44"/>
      <c r="N201" s="176" t="s">
        <v>92</v>
      </c>
      <c r="O201" s="176" t="s">
        <v>87</v>
      </c>
      <c r="P201" s="51"/>
      <c r="Q201" s="65"/>
      <c r="R201" s="65"/>
      <c r="S201" s="23"/>
      <c r="T201" s="39">
        <v>16.122</v>
      </c>
      <c r="U201" s="39">
        <v>10.748000000000001</v>
      </c>
      <c r="V201" s="23"/>
      <c r="W201" s="23"/>
      <c r="X201" s="23">
        <v>26.87</v>
      </c>
      <c r="Y201" s="22"/>
    </row>
    <row r="202" spans="1:25" ht="54" customHeight="1" x14ac:dyDescent="0.25">
      <c r="A202" s="176"/>
      <c r="B202" s="44"/>
      <c r="C202" s="44"/>
      <c r="D202" s="76" t="s">
        <v>144</v>
      </c>
      <c r="E202" s="44"/>
      <c r="F202" s="175"/>
      <c r="G202" s="44"/>
      <c r="H202" s="44"/>
      <c r="I202" s="44"/>
      <c r="J202" s="44"/>
      <c r="K202" s="44"/>
      <c r="L202" s="44"/>
      <c r="M202" s="44"/>
      <c r="N202" s="176"/>
      <c r="O202" s="176"/>
      <c r="P202" s="51"/>
      <c r="Q202" s="65"/>
      <c r="R202" s="65"/>
      <c r="S202" s="23"/>
      <c r="T202" s="39"/>
      <c r="U202" s="39"/>
      <c r="V202" s="23"/>
      <c r="W202" s="23"/>
      <c r="X202" s="23"/>
      <c r="Y202" s="22"/>
    </row>
    <row r="203" spans="1:25" ht="37.5" customHeight="1" x14ac:dyDescent="0.25">
      <c r="A203" s="176">
        <v>25</v>
      </c>
      <c r="B203" s="44"/>
      <c r="C203" s="44"/>
      <c r="D203" s="76" t="s">
        <v>145</v>
      </c>
      <c r="E203" s="44"/>
      <c r="F203" s="175" t="s">
        <v>63</v>
      </c>
      <c r="G203" s="44"/>
      <c r="H203" s="44"/>
      <c r="I203" s="44"/>
      <c r="J203" s="44"/>
      <c r="K203" s="44"/>
      <c r="L203" s="44"/>
      <c r="M203" s="44"/>
      <c r="N203" s="176" t="s">
        <v>92</v>
      </c>
      <c r="O203" s="176" t="s">
        <v>87</v>
      </c>
      <c r="P203" s="51"/>
      <c r="Q203" s="65"/>
      <c r="R203" s="65"/>
      <c r="S203" s="23"/>
      <c r="T203" s="39">
        <v>71.591999999999999</v>
      </c>
      <c r="U203" s="39">
        <v>47.728000000000002</v>
      </c>
      <c r="V203" s="23"/>
      <c r="W203" s="23"/>
      <c r="X203" s="23">
        <v>119.32</v>
      </c>
      <c r="Y203" s="22"/>
    </row>
    <row r="204" spans="1:25" ht="39.75" customHeight="1" x14ac:dyDescent="0.25">
      <c r="A204" s="176"/>
      <c r="B204" s="44"/>
      <c r="C204" s="44"/>
      <c r="D204" s="76" t="s">
        <v>146</v>
      </c>
      <c r="E204" s="44"/>
      <c r="F204" s="175"/>
      <c r="G204" s="44"/>
      <c r="H204" s="44"/>
      <c r="I204" s="44"/>
      <c r="J204" s="44"/>
      <c r="K204" s="44"/>
      <c r="L204" s="44"/>
      <c r="M204" s="44"/>
      <c r="N204" s="176"/>
      <c r="O204" s="176"/>
      <c r="P204" s="51"/>
      <c r="Q204" s="65"/>
      <c r="R204" s="65"/>
      <c r="S204" s="23"/>
      <c r="T204" s="39"/>
      <c r="U204" s="39"/>
      <c r="V204" s="23"/>
      <c r="W204" s="23"/>
      <c r="X204" s="23"/>
      <c r="Y204" s="22"/>
    </row>
    <row r="205" spans="1:25" ht="61.5" customHeight="1" x14ac:dyDescent="0.25">
      <c r="A205" s="176">
        <v>26</v>
      </c>
      <c r="B205" s="44"/>
      <c r="C205" s="44"/>
      <c r="D205" s="76" t="s">
        <v>147</v>
      </c>
      <c r="E205" s="44"/>
      <c r="F205" s="175" t="s">
        <v>63</v>
      </c>
      <c r="G205" s="44"/>
      <c r="H205" s="44"/>
      <c r="I205" s="44"/>
      <c r="J205" s="44"/>
      <c r="K205" s="44"/>
      <c r="L205" s="44"/>
      <c r="M205" s="44"/>
      <c r="N205" s="176" t="s">
        <v>92</v>
      </c>
      <c r="O205" s="176" t="s">
        <v>87</v>
      </c>
      <c r="P205" s="51"/>
      <c r="Q205" s="65"/>
      <c r="R205" s="65"/>
      <c r="S205" s="23"/>
      <c r="T205" s="39">
        <v>80.35199999999999</v>
      </c>
      <c r="U205" s="39">
        <v>53.567999999999998</v>
      </c>
      <c r="V205" s="23"/>
      <c r="W205" s="23"/>
      <c r="X205" s="23">
        <v>133.91999999999999</v>
      </c>
      <c r="Y205" s="22"/>
    </row>
    <row r="206" spans="1:25" ht="67.5" customHeight="1" x14ac:dyDescent="0.25">
      <c r="A206" s="176"/>
      <c r="B206" s="44"/>
      <c r="C206" s="44"/>
      <c r="D206" s="76" t="s">
        <v>955</v>
      </c>
      <c r="E206" s="44"/>
      <c r="F206" s="175"/>
      <c r="G206" s="44"/>
      <c r="H206" s="44"/>
      <c r="I206" s="44"/>
      <c r="J206" s="44"/>
      <c r="K206" s="44"/>
      <c r="L206" s="44"/>
      <c r="M206" s="44"/>
      <c r="N206" s="176"/>
      <c r="O206" s="176"/>
      <c r="P206" s="51"/>
      <c r="Q206" s="65"/>
      <c r="R206" s="65"/>
      <c r="S206" s="23"/>
      <c r="T206" s="39"/>
      <c r="U206" s="39"/>
      <c r="V206" s="23"/>
      <c r="W206" s="23"/>
      <c r="X206" s="23"/>
      <c r="Y206" s="22"/>
    </row>
    <row r="207" spans="1:25" ht="45" customHeight="1" x14ac:dyDescent="0.25">
      <c r="A207" s="176">
        <v>27</v>
      </c>
      <c r="B207" s="44"/>
      <c r="C207" s="44"/>
      <c r="D207" s="76" t="s">
        <v>148</v>
      </c>
      <c r="E207" s="44"/>
      <c r="F207" s="175" t="s">
        <v>170</v>
      </c>
      <c r="G207" s="44"/>
      <c r="H207" s="44"/>
      <c r="I207" s="44"/>
      <c r="J207" s="44"/>
      <c r="K207" s="44"/>
      <c r="L207" s="44"/>
      <c r="M207" s="44"/>
      <c r="N207" s="175" t="s">
        <v>92</v>
      </c>
      <c r="O207" s="175" t="s">
        <v>87</v>
      </c>
      <c r="P207" s="50"/>
      <c r="Q207" s="65"/>
      <c r="R207" s="65"/>
      <c r="S207" s="23"/>
      <c r="T207" s="39">
        <v>113.02799999999999</v>
      </c>
      <c r="U207" s="39">
        <v>75.352000000000004</v>
      </c>
      <c r="V207" s="23"/>
      <c r="W207" s="23"/>
      <c r="X207" s="23">
        <v>188.38</v>
      </c>
      <c r="Y207" s="22"/>
    </row>
    <row r="208" spans="1:25" ht="105" customHeight="1" x14ac:dyDescent="0.25">
      <c r="A208" s="176"/>
      <c r="B208" s="44"/>
      <c r="C208" s="44"/>
      <c r="D208" s="76" t="s">
        <v>956</v>
      </c>
      <c r="E208" s="44"/>
      <c r="F208" s="175"/>
      <c r="G208" s="44"/>
      <c r="H208" s="44"/>
      <c r="I208" s="44"/>
      <c r="J208" s="44"/>
      <c r="K208" s="44"/>
      <c r="L208" s="44"/>
      <c r="M208" s="44"/>
      <c r="N208" s="175"/>
      <c r="O208" s="175"/>
      <c r="P208" s="50"/>
      <c r="Q208" s="65"/>
      <c r="R208" s="65"/>
      <c r="S208" s="23"/>
      <c r="T208" s="39"/>
      <c r="U208" s="39"/>
      <c r="V208" s="23"/>
      <c r="W208" s="23"/>
      <c r="X208" s="23"/>
      <c r="Y208" s="22"/>
    </row>
    <row r="209" spans="1:25" ht="69.75" customHeight="1" x14ac:dyDescent="0.25">
      <c r="A209" s="51">
        <v>28</v>
      </c>
      <c r="B209" s="44"/>
      <c r="C209" s="44"/>
      <c r="D209" s="76" t="s">
        <v>149</v>
      </c>
      <c r="E209" s="44"/>
      <c r="F209" s="50" t="s">
        <v>171</v>
      </c>
      <c r="G209" s="44"/>
      <c r="H209" s="44"/>
      <c r="I209" s="44"/>
      <c r="J209" s="44"/>
      <c r="K209" s="44"/>
      <c r="L209" s="44"/>
      <c r="M209" s="44"/>
      <c r="N209" s="50" t="s">
        <v>92</v>
      </c>
      <c r="O209" s="50" t="s">
        <v>87</v>
      </c>
      <c r="P209" s="50"/>
      <c r="Q209" s="65"/>
      <c r="R209" s="65"/>
      <c r="S209" s="23"/>
      <c r="T209" s="39">
        <v>17.477999999999998</v>
      </c>
      <c r="U209" s="39">
        <v>11.652000000000001</v>
      </c>
      <c r="V209" s="23"/>
      <c r="W209" s="23"/>
      <c r="X209" s="23">
        <v>29.13</v>
      </c>
      <c r="Y209" s="22"/>
    </row>
    <row r="210" spans="1:25" ht="71.25" customHeight="1" x14ac:dyDescent="0.25">
      <c r="A210" s="51">
        <v>29</v>
      </c>
      <c r="B210" s="44"/>
      <c r="C210" s="44"/>
      <c r="D210" s="76" t="s">
        <v>150</v>
      </c>
      <c r="E210" s="44"/>
      <c r="F210" s="60" t="s">
        <v>354</v>
      </c>
      <c r="G210" s="44"/>
      <c r="H210" s="44"/>
      <c r="I210" s="44"/>
      <c r="J210" s="44"/>
      <c r="K210" s="44"/>
      <c r="L210" s="44"/>
      <c r="M210" s="44"/>
      <c r="N210" s="50" t="s">
        <v>92</v>
      </c>
      <c r="O210" s="50" t="s">
        <v>87</v>
      </c>
      <c r="P210" s="50"/>
      <c r="Q210" s="65"/>
      <c r="R210" s="65"/>
      <c r="S210" s="23"/>
      <c r="T210" s="39">
        <v>4.7160000000000002</v>
      </c>
      <c r="U210" s="39">
        <v>3.1440000000000001</v>
      </c>
      <c r="V210" s="23"/>
      <c r="W210" s="23"/>
      <c r="X210" s="23">
        <v>7.86</v>
      </c>
      <c r="Y210" s="22"/>
    </row>
    <row r="211" spans="1:25" s="57" customFormat="1" ht="45" x14ac:dyDescent="0.25">
      <c r="A211" s="176">
        <v>30</v>
      </c>
      <c r="B211" s="53"/>
      <c r="C211" s="53"/>
      <c r="D211" s="78" t="s">
        <v>151</v>
      </c>
      <c r="E211" s="53"/>
      <c r="F211" s="175" t="s">
        <v>355</v>
      </c>
      <c r="G211" s="53"/>
      <c r="H211" s="53"/>
      <c r="I211" s="53"/>
      <c r="J211" s="53"/>
      <c r="K211" s="53"/>
      <c r="L211" s="53"/>
      <c r="M211" s="53"/>
      <c r="N211" s="175" t="s">
        <v>92</v>
      </c>
      <c r="O211" s="175" t="s">
        <v>87</v>
      </c>
      <c r="P211" s="52"/>
      <c r="Q211" s="72"/>
      <c r="R211" s="72"/>
      <c r="S211" s="54"/>
      <c r="T211" s="55">
        <v>10.56</v>
      </c>
      <c r="U211" s="55">
        <v>7.0400000000000009</v>
      </c>
      <c r="V211" s="54"/>
      <c r="W211" s="54"/>
      <c r="X211" s="54">
        <v>17.600000000000001</v>
      </c>
      <c r="Y211" s="56"/>
    </row>
    <row r="212" spans="1:25" ht="35.25" customHeight="1" x14ac:dyDescent="0.25">
      <c r="A212" s="176"/>
      <c r="B212" s="44"/>
      <c r="C212" s="44"/>
      <c r="D212" s="76" t="s">
        <v>152</v>
      </c>
      <c r="E212" s="44"/>
      <c r="F212" s="175"/>
      <c r="G212" s="44"/>
      <c r="H212" s="44"/>
      <c r="I212" s="44"/>
      <c r="J212" s="44"/>
      <c r="K212" s="44"/>
      <c r="L212" s="44"/>
      <c r="M212" s="44"/>
      <c r="N212" s="175"/>
      <c r="O212" s="175"/>
      <c r="P212" s="50"/>
      <c r="Q212" s="65"/>
      <c r="R212" s="65"/>
      <c r="S212" s="23"/>
      <c r="T212" s="39"/>
      <c r="U212" s="39"/>
      <c r="V212" s="23"/>
      <c r="W212" s="23"/>
      <c r="X212" s="23"/>
      <c r="Y212" s="22"/>
    </row>
    <row r="213" spans="1:25" ht="109.5" customHeight="1" x14ac:dyDescent="0.25">
      <c r="A213" s="176">
        <v>31</v>
      </c>
      <c r="B213" s="44"/>
      <c r="C213" s="44"/>
      <c r="D213" s="76" t="s">
        <v>153</v>
      </c>
      <c r="E213" s="44"/>
      <c r="F213" s="175" t="s">
        <v>356</v>
      </c>
      <c r="G213" s="44"/>
      <c r="H213" s="44"/>
      <c r="I213" s="44"/>
      <c r="J213" s="44"/>
      <c r="K213" s="44"/>
      <c r="L213" s="44"/>
      <c r="M213" s="44"/>
      <c r="N213" s="175" t="s">
        <v>92</v>
      </c>
      <c r="O213" s="175" t="s">
        <v>87</v>
      </c>
      <c r="P213" s="50"/>
      <c r="Q213" s="65"/>
      <c r="R213" s="65"/>
      <c r="S213" s="23"/>
      <c r="T213" s="39">
        <v>65.37</v>
      </c>
      <c r="U213" s="39">
        <v>43.580000000000005</v>
      </c>
      <c r="V213" s="23"/>
      <c r="W213" s="23"/>
      <c r="X213" s="23">
        <v>108.95000000000002</v>
      </c>
      <c r="Y213" s="22"/>
    </row>
    <row r="214" spans="1:25" ht="86.25" customHeight="1" x14ac:dyDescent="0.25">
      <c r="A214" s="176"/>
      <c r="B214" s="44"/>
      <c r="C214" s="44"/>
      <c r="D214" s="76" t="s">
        <v>154</v>
      </c>
      <c r="E214" s="44"/>
      <c r="F214" s="175"/>
      <c r="G214" s="44"/>
      <c r="H214" s="44"/>
      <c r="I214" s="44"/>
      <c r="J214" s="44"/>
      <c r="K214" s="44"/>
      <c r="L214" s="44"/>
      <c r="M214" s="44"/>
      <c r="N214" s="175"/>
      <c r="O214" s="175"/>
      <c r="P214" s="50"/>
      <c r="Q214" s="65"/>
      <c r="R214" s="65"/>
      <c r="S214" s="23"/>
      <c r="T214" s="39"/>
      <c r="U214" s="39"/>
      <c r="V214" s="23"/>
      <c r="W214" s="23"/>
      <c r="X214" s="23"/>
      <c r="Y214" s="22"/>
    </row>
    <row r="215" spans="1:25" ht="31.5" customHeight="1" x14ac:dyDescent="0.25">
      <c r="A215" s="176">
        <v>33</v>
      </c>
      <c r="B215" s="44"/>
      <c r="C215" s="44"/>
      <c r="D215" s="76" t="s">
        <v>155</v>
      </c>
      <c r="E215" s="44"/>
      <c r="F215" s="175" t="s">
        <v>172</v>
      </c>
      <c r="G215" s="44"/>
      <c r="H215" s="44"/>
      <c r="I215" s="44"/>
      <c r="J215" s="44"/>
      <c r="K215" s="44"/>
      <c r="L215" s="44"/>
      <c r="M215" s="44"/>
      <c r="N215" s="175" t="s">
        <v>92</v>
      </c>
      <c r="O215" s="175" t="s">
        <v>87</v>
      </c>
      <c r="P215" s="50"/>
      <c r="Q215" s="65"/>
      <c r="R215" s="65"/>
      <c r="S215" s="23"/>
      <c r="T215" s="39">
        <v>41.231999999999999</v>
      </c>
      <c r="U215" s="39">
        <v>27.488</v>
      </c>
      <c r="V215" s="23"/>
      <c r="W215" s="23"/>
      <c r="X215" s="23">
        <v>68.72</v>
      </c>
      <c r="Y215" s="206" t="s">
        <v>363</v>
      </c>
    </row>
    <row r="216" spans="1:25" ht="69.75" customHeight="1" x14ac:dyDescent="0.25">
      <c r="A216" s="176"/>
      <c r="B216" s="44"/>
      <c r="C216" s="44"/>
      <c r="D216" s="76" t="s">
        <v>156</v>
      </c>
      <c r="E216" s="44"/>
      <c r="F216" s="175"/>
      <c r="G216" s="44"/>
      <c r="H216" s="44"/>
      <c r="I216" s="44"/>
      <c r="J216" s="44"/>
      <c r="K216" s="44"/>
      <c r="L216" s="44"/>
      <c r="M216" s="44"/>
      <c r="N216" s="175"/>
      <c r="O216" s="175"/>
      <c r="P216" s="50"/>
      <c r="Q216" s="65"/>
      <c r="R216" s="65"/>
      <c r="S216" s="23"/>
      <c r="T216" s="39"/>
      <c r="U216" s="39"/>
      <c r="V216" s="23"/>
      <c r="W216" s="23"/>
      <c r="X216" s="23"/>
      <c r="Y216" s="206"/>
    </row>
    <row r="217" spans="1:25" ht="33" customHeight="1" x14ac:dyDescent="0.25">
      <c r="A217" s="176"/>
      <c r="B217" s="44"/>
      <c r="C217" s="44"/>
      <c r="D217" s="76" t="s">
        <v>157</v>
      </c>
      <c r="E217" s="44"/>
      <c r="F217" s="175"/>
      <c r="G217" s="44"/>
      <c r="H217" s="44"/>
      <c r="I217" s="44"/>
      <c r="J217" s="44"/>
      <c r="K217" s="44"/>
      <c r="L217" s="44"/>
      <c r="M217" s="44"/>
      <c r="N217" s="175"/>
      <c r="O217" s="175"/>
      <c r="P217" s="50"/>
      <c r="Q217" s="65"/>
      <c r="R217" s="65"/>
      <c r="S217" s="23"/>
      <c r="T217" s="39"/>
      <c r="U217" s="39"/>
      <c r="V217" s="23"/>
      <c r="W217" s="23"/>
      <c r="X217" s="23"/>
      <c r="Y217" s="206"/>
    </row>
    <row r="218" spans="1:25" ht="224.25" customHeight="1" x14ac:dyDescent="0.25">
      <c r="A218" s="26">
        <v>34</v>
      </c>
      <c r="B218" s="44"/>
      <c r="C218" s="44"/>
      <c r="D218" s="77" t="s">
        <v>358</v>
      </c>
      <c r="E218" s="44"/>
      <c r="F218" s="60" t="s">
        <v>357</v>
      </c>
      <c r="G218" s="44"/>
      <c r="H218" s="44"/>
      <c r="I218" s="44"/>
      <c r="J218" s="44"/>
      <c r="K218" s="44"/>
      <c r="L218" s="44"/>
      <c r="M218" s="44"/>
      <c r="N218" s="26" t="s">
        <v>86</v>
      </c>
      <c r="O218" s="52" t="s">
        <v>87</v>
      </c>
      <c r="P218" s="52"/>
      <c r="Q218" s="65"/>
      <c r="R218" s="65"/>
      <c r="S218" s="23"/>
      <c r="T218" s="39">
        <v>30</v>
      </c>
      <c r="U218" s="39">
        <v>44</v>
      </c>
      <c r="V218" s="23"/>
      <c r="W218" s="23"/>
      <c r="X218" s="30">
        <v>74</v>
      </c>
      <c r="Y218" s="22"/>
    </row>
    <row r="219" spans="1:25" ht="88.5" customHeight="1" x14ac:dyDescent="0.25">
      <c r="A219" s="26">
        <v>35</v>
      </c>
      <c r="B219" s="44"/>
      <c r="C219" s="44"/>
      <c r="D219" s="77" t="s">
        <v>360</v>
      </c>
      <c r="E219" s="44"/>
      <c r="F219" s="68" t="s">
        <v>359</v>
      </c>
      <c r="G219" s="44"/>
      <c r="H219" s="44"/>
      <c r="I219" s="44"/>
      <c r="J219" s="44"/>
      <c r="K219" s="44"/>
      <c r="L219" s="44"/>
      <c r="M219" s="44"/>
      <c r="N219" s="26" t="s">
        <v>88</v>
      </c>
      <c r="O219" s="52" t="s">
        <v>87</v>
      </c>
      <c r="P219" s="52"/>
      <c r="Q219" s="65"/>
      <c r="R219" s="65"/>
      <c r="S219" s="23"/>
      <c r="T219" s="39">
        <v>9</v>
      </c>
      <c r="U219" s="39">
        <v>7</v>
      </c>
      <c r="V219" s="23"/>
      <c r="W219" s="23"/>
      <c r="X219" s="30">
        <v>16</v>
      </c>
      <c r="Y219" s="22"/>
    </row>
    <row r="220" spans="1:25" ht="87" customHeight="1" x14ac:dyDescent="0.25">
      <c r="A220" s="26">
        <v>37</v>
      </c>
      <c r="B220" s="44"/>
      <c r="C220" s="44"/>
      <c r="D220" s="79" t="s">
        <v>77</v>
      </c>
      <c r="E220" s="44"/>
      <c r="F220" s="68" t="s">
        <v>364</v>
      </c>
      <c r="G220" s="44"/>
      <c r="H220" s="44"/>
      <c r="I220" s="44"/>
      <c r="J220" s="44"/>
      <c r="K220" s="44"/>
      <c r="L220" s="44"/>
      <c r="M220" s="44"/>
      <c r="N220" s="29" t="s">
        <v>91</v>
      </c>
      <c r="O220" s="28" t="s">
        <v>87</v>
      </c>
      <c r="P220" s="28"/>
      <c r="Q220" s="65"/>
      <c r="R220" s="65"/>
      <c r="S220" s="23"/>
      <c r="T220" s="39">
        <v>50</v>
      </c>
      <c r="U220" s="39">
        <v>36</v>
      </c>
      <c r="V220" s="23"/>
      <c r="W220" s="23"/>
      <c r="X220" s="28">
        <v>86</v>
      </c>
      <c r="Y220" s="22"/>
    </row>
    <row r="221" spans="1:25" ht="45" x14ac:dyDescent="0.25">
      <c r="A221" s="26">
        <v>38</v>
      </c>
      <c r="B221" s="44"/>
      <c r="C221" s="44"/>
      <c r="D221" s="79" t="s">
        <v>174</v>
      </c>
      <c r="E221" s="44"/>
      <c r="F221" s="44"/>
      <c r="G221" s="44"/>
      <c r="H221" s="44"/>
      <c r="I221" s="44"/>
      <c r="J221" s="44"/>
      <c r="K221" s="44"/>
      <c r="L221" s="44"/>
      <c r="M221" s="44"/>
      <c r="N221" s="29" t="s">
        <v>92</v>
      </c>
      <c r="O221" s="28" t="s">
        <v>87</v>
      </c>
      <c r="P221" s="28"/>
      <c r="Q221" s="65"/>
      <c r="R221" s="65"/>
      <c r="S221" s="23"/>
      <c r="T221" s="39">
        <v>10</v>
      </c>
      <c r="U221" s="39">
        <v>20</v>
      </c>
      <c r="V221" s="23"/>
      <c r="W221" s="23"/>
      <c r="X221" s="28">
        <v>30</v>
      </c>
      <c r="Y221" s="22"/>
    </row>
    <row r="222" spans="1:25" ht="45" x14ac:dyDescent="0.25">
      <c r="A222" s="26">
        <v>39</v>
      </c>
      <c r="B222" s="44"/>
      <c r="C222" s="44"/>
      <c r="D222" s="79" t="s">
        <v>78</v>
      </c>
      <c r="E222" s="44"/>
      <c r="F222" s="44"/>
      <c r="G222" s="44"/>
      <c r="H222" s="44"/>
      <c r="I222" s="44"/>
      <c r="J222" s="44"/>
      <c r="K222" s="44"/>
      <c r="L222" s="44"/>
      <c r="M222" s="44"/>
      <c r="N222" s="29" t="s">
        <v>92</v>
      </c>
      <c r="O222" s="28" t="s">
        <v>66</v>
      </c>
      <c r="P222" s="28"/>
      <c r="Q222" s="65"/>
      <c r="R222" s="65"/>
      <c r="S222" s="23"/>
      <c r="T222" s="39">
        <v>20</v>
      </c>
      <c r="U222" s="39">
        <v>40</v>
      </c>
      <c r="V222" s="23">
        <v>25</v>
      </c>
      <c r="W222" s="23"/>
      <c r="X222" s="28">
        <v>85</v>
      </c>
      <c r="Y222" s="22"/>
    </row>
    <row r="223" spans="1:25" ht="60" x14ac:dyDescent="0.25">
      <c r="A223" s="26">
        <v>40</v>
      </c>
      <c r="B223" s="44"/>
      <c r="C223" s="44"/>
      <c r="D223" s="79" t="s">
        <v>79</v>
      </c>
      <c r="E223" s="44"/>
      <c r="F223" s="44"/>
      <c r="G223" s="44"/>
      <c r="H223" s="44"/>
      <c r="I223" s="44"/>
      <c r="J223" s="44"/>
      <c r="K223" s="44"/>
      <c r="L223" s="44"/>
      <c r="M223" s="44"/>
      <c r="N223" s="29" t="s">
        <v>92</v>
      </c>
      <c r="O223" s="28" t="s">
        <v>87</v>
      </c>
      <c r="P223" s="28"/>
      <c r="Q223" s="65"/>
      <c r="R223" s="65"/>
      <c r="S223" s="23"/>
      <c r="T223" s="39">
        <v>40</v>
      </c>
      <c r="U223" s="39">
        <v>72</v>
      </c>
      <c r="V223" s="23"/>
      <c r="W223" s="23"/>
      <c r="X223" s="28">
        <v>112</v>
      </c>
      <c r="Y223" s="22"/>
    </row>
    <row r="224" spans="1:25" ht="41.25" customHeight="1" x14ac:dyDescent="0.25">
      <c r="A224" s="26">
        <v>41</v>
      </c>
      <c r="B224" s="44"/>
      <c r="C224" s="44"/>
      <c r="D224" s="79" t="s">
        <v>82</v>
      </c>
      <c r="E224" s="44"/>
      <c r="F224" s="44"/>
      <c r="G224" s="44"/>
      <c r="H224" s="44"/>
      <c r="I224" s="44"/>
      <c r="J224" s="44"/>
      <c r="K224" s="44"/>
      <c r="L224" s="44"/>
      <c r="M224" s="44"/>
      <c r="N224" s="29" t="s">
        <v>92</v>
      </c>
      <c r="O224" s="28" t="s">
        <v>87</v>
      </c>
      <c r="P224" s="28"/>
      <c r="Q224" s="65"/>
      <c r="R224" s="65"/>
      <c r="S224" s="23"/>
      <c r="T224" s="39">
        <v>10</v>
      </c>
      <c r="U224" s="39">
        <v>15</v>
      </c>
      <c r="V224" s="23"/>
      <c r="W224" s="23"/>
      <c r="X224" s="28">
        <v>25</v>
      </c>
      <c r="Y224" s="22"/>
    </row>
    <row r="225" spans="1:25" ht="45" customHeight="1" x14ac:dyDescent="0.25">
      <c r="A225" s="26">
        <v>42</v>
      </c>
      <c r="B225" s="44"/>
      <c r="C225" s="44"/>
      <c r="D225" s="80" t="s">
        <v>83</v>
      </c>
      <c r="E225" s="44"/>
      <c r="F225" s="44"/>
      <c r="G225" s="44"/>
      <c r="H225" s="44"/>
      <c r="I225" s="44"/>
      <c r="J225" s="44"/>
      <c r="K225" s="44"/>
      <c r="L225" s="44"/>
      <c r="M225" s="44"/>
      <c r="N225" s="29" t="s">
        <v>92</v>
      </c>
      <c r="O225" s="28" t="s">
        <v>87</v>
      </c>
      <c r="P225" s="28"/>
      <c r="Q225" s="65"/>
      <c r="R225" s="65"/>
      <c r="S225" s="23"/>
      <c r="T225" s="39">
        <v>10</v>
      </c>
      <c r="U225" s="39">
        <v>25</v>
      </c>
      <c r="V225" s="23"/>
      <c r="W225" s="23"/>
      <c r="X225" s="28">
        <v>35</v>
      </c>
      <c r="Y225" s="22"/>
    </row>
    <row r="226" spans="1:25" ht="60" customHeight="1" x14ac:dyDescent="0.25">
      <c r="A226" s="26">
        <v>43</v>
      </c>
      <c r="B226" s="44"/>
      <c r="C226" s="44"/>
      <c r="D226" s="80" t="s">
        <v>175</v>
      </c>
      <c r="E226" s="44"/>
      <c r="F226" s="44"/>
      <c r="G226" s="44"/>
      <c r="H226" s="44"/>
      <c r="I226" s="44"/>
      <c r="J226" s="44"/>
      <c r="K226" s="44"/>
      <c r="L226" s="44"/>
      <c r="M226" s="44"/>
      <c r="N226" s="29" t="s">
        <v>92</v>
      </c>
      <c r="O226" s="28" t="s">
        <v>87</v>
      </c>
      <c r="P226" s="28"/>
      <c r="Q226" s="65"/>
      <c r="R226" s="65"/>
      <c r="S226" s="23"/>
      <c r="T226" s="39">
        <v>4</v>
      </c>
      <c r="U226" s="39">
        <v>6</v>
      </c>
      <c r="V226" s="23"/>
      <c r="W226" s="23"/>
      <c r="X226" s="28">
        <v>10</v>
      </c>
      <c r="Y226" s="22"/>
    </row>
    <row r="227" spans="1:25" ht="45" x14ac:dyDescent="0.25">
      <c r="A227" s="26">
        <v>44</v>
      </c>
      <c r="B227" s="44"/>
      <c r="C227" s="44"/>
      <c r="D227" s="80" t="s">
        <v>176</v>
      </c>
      <c r="E227" s="44"/>
      <c r="F227" s="44"/>
      <c r="G227" s="44"/>
      <c r="H227" s="44"/>
      <c r="I227" s="44"/>
      <c r="J227" s="44"/>
      <c r="K227" s="44"/>
      <c r="L227" s="44"/>
      <c r="M227" s="44"/>
      <c r="N227" s="29" t="s">
        <v>92</v>
      </c>
      <c r="O227" s="28" t="s">
        <v>178</v>
      </c>
      <c r="P227" s="28"/>
      <c r="Q227" s="65"/>
      <c r="R227" s="65"/>
      <c r="S227" s="23"/>
      <c r="T227" s="39">
        <v>4</v>
      </c>
      <c r="U227" s="39"/>
      <c r="V227" s="23"/>
      <c r="W227" s="23"/>
      <c r="X227" s="28">
        <v>4</v>
      </c>
      <c r="Y227" s="22"/>
    </row>
    <row r="228" spans="1:25" ht="54.75" customHeight="1" x14ac:dyDescent="0.25">
      <c r="A228" s="26">
        <v>45</v>
      </c>
      <c r="B228" s="44"/>
      <c r="C228" s="44"/>
      <c r="D228" s="80" t="s">
        <v>177</v>
      </c>
      <c r="E228" s="44"/>
      <c r="F228" s="68" t="s">
        <v>361</v>
      </c>
      <c r="G228" s="44"/>
      <c r="H228" s="44"/>
      <c r="I228" s="44"/>
      <c r="J228" s="44"/>
      <c r="K228" s="44"/>
      <c r="L228" s="44"/>
      <c r="M228" s="44"/>
      <c r="N228" s="29" t="s">
        <v>92</v>
      </c>
      <c r="O228" s="28" t="s">
        <v>178</v>
      </c>
      <c r="P228" s="28"/>
      <c r="Q228" s="65"/>
      <c r="R228" s="65"/>
      <c r="S228" s="23"/>
      <c r="T228" s="39">
        <v>7</v>
      </c>
      <c r="U228" s="39"/>
      <c r="V228" s="23"/>
      <c r="W228" s="23"/>
      <c r="X228" s="28">
        <v>7</v>
      </c>
      <c r="Y228" s="22"/>
    </row>
    <row r="229" spans="1:25" ht="31.5" customHeight="1" x14ac:dyDescent="0.25">
      <c r="A229" s="26"/>
      <c r="B229" s="218" t="s">
        <v>368</v>
      </c>
      <c r="C229" s="218"/>
      <c r="D229" s="80"/>
      <c r="E229" s="44"/>
      <c r="F229" s="68"/>
      <c r="G229" s="44"/>
      <c r="H229" s="44"/>
      <c r="I229" s="44"/>
      <c r="J229" s="44"/>
      <c r="K229" s="44"/>
      <c r="L229" s="44"/>
      <c r="M229" s="44"/>
      <c r="N229" s="29"/>
      <c r="O229" s="28"/>
      <c r="P229" s="28"/>
      <c r="Q229" s="65"/>
      <c r="R229" s="65"/>
      <c r="S229" s="23"/>
      <c r="T229" s="87">
        <f>SUM(T146:T228)</f>
        <v>908.90399999999988</v>
      </c>
      <c r="U229" s="87">
        <f t="shared" ref="U229:X229" si="4">SUM(U146:U228)</f>
        <v>741.50599999999997</v>
      </c>
      <c r="V229" s="87">
        <f t="shared" si="4"/>
        <v>25</v>
      </c>
      <c r="W229" s="87">
        <f t="shared" si="4"/>
        <v>0</v>
      </c>
      <c r="X229" s="87">
        <f t="shared" si="4"/>
        <v>1675.51</v>
      </c>
      <c r="Y229" s="22"/>
    </row>
    <row r="230" spans="1:25" ht="29.25" customHeight="1" x14ac:dyDescent="0.25">
      <c r="A230" s="22"/>
      <c r="B230" s="219" t="s">
        <v>369</v>
      </c>
      <c r="C230" s="219"/>
      <c r="D230" s="22"/>
      <c r="E230" s="22"/>
      <c r="F230" s="22"/>
      <c r="G230" s="22"/>
      <c r="H230" s="22"/>
      <c r="I230" s="22"/>
      <c r="J230" s="22"/>
      <c r="K230" s="22"/>
      <c r="L230" s="22"/>
      <c r="M230" s="22"/>
      <c r="N230" s="22"/>
      <c r="O230" s="22"/>
      <c r="P230" s="22"/>
      <c r="Q230" s="23"/>
      <c r="R230" s="87">
        <f>+R143+R229</f>
        <v>42.960746832999995</v>
      </c>
      <c r="S230" s="87">
        <f t="shared" ref="S230:X230" si="5">+S143+S229</f>
        <v>34.948535471999996</v>
      </c>
      <c r="T230" s="87">
        <f t="shared" si="5"/>
        <v>983.47328230499988</v>
      </c>
      <c r="U230" s="87">
        <f t="shared" si="5"/>
        <v>741.50599999999997</v>
      </c>
      <c r="V230" s="87">
        <f t="shared" si="5"/>
        <v>25</v>
      </c>
      <c r="W230" s="87">
        <f t="shared" si="5"/>
        <v>0</v>
      </c>
      <c r="X230" s="87">
        <f t="shared" si="5"/>
        <v>1675.51</v>
      </c>
      <c r="Y230" s="22"/>
    </row>
    <row r="239" spans="1:25" x14ac:dyDescent="0.25">
      <c r="U239" s="36">
        <f>U230+'CapEx 25-26 (final)'!R51</f>
        <v>1326.2040000000002</v>
      </c>
    </row>
  </sheetData>
  <mergeCells count="222">
    <mergeCell ref="V70:V71"/>
    <mergeCell ref="W70:W71"/>
    <mergeCell ref="X70:X71"/>
    <mergeCell ref="Y70:Y71"/>
    <mergeCell ref="A92:A93"/>
    <mergeCell ref="C92:C93"/>
    <mergeCell ref="Q92:Q93"/>
    <mergeCell ref="R92:R93"/>
    <mergeCell ref="S92:S93"/>
    <mergeCell ref="T92:T93"/>
    <mergeCell ref="U92:U93"/>
    <mergeCell ref="V92:V93"/>
    <mergeCell ref="W92:W93"/>
    <mergeCell ref="X92:X93"/>
    <mergeCell ref="Y92:Y93"/>
    <mergeCell ref="B92:B93"/>
    <mergeCell ref="A70:A71"/>
    <mergeCell ref="B70:B71"/>
    <mergeCell ref="C70:C71"/>
    <mergeCell ref="Q70:Q71"/>
    <mergeCell ref="R70:R71"/>
    <mergeCell ref="S70:S71"/>
    <mergeCell ref="T70:T71"/>
    <mergeCell ref="U70:U71"/>
    <mergeCell ref="N131:P131"/>
    <mergeCell ref="N136:O136"/>
    <mergeCell ref="N139:O139"/>
    <mergeCell ref="N140:O140"/>
    <mergeCell ref="Q118:Q120"/>
    <mergeCell ref="R118:R120"/>
    <mergeCell ref="S118:S120"/>
    <mergeCell ref="T118:T120"/>
    <mergeCell ref="B119:B120"/>
    <mergeCell ref="C118:C120"/>
    <mergeCell ref="N137:O137"/>
    <mergeCell ref="B229:C229"/>
    <mergeCell ref="B230:C230"/>
    <mergeCell ref="N213:N214"/>
    <mergeCell ref="O213:O214"/>
    <mergeCell ref="N215:N217"/>
    <mergeCell ref="O215:O217"/>
    <mergeCell ref="N205:N206"/>
    <mergeCell ref="O205:O206"/>
    <mergeCell ref="N207:N208"/>
    <mergeCell ref="O207:O208"/>
    <mergeCell ref="N211:N212"/>
    <mergeCell ref="O211:O212"/>
    <mergeCell ref="F195:F196"/>
    <mergeCell ref="N160:N161"/>
    <mergeCell ref="O160:O161"/>
    <mergeCell ref="N162:N163"/>
    <mergeCell ref="O162:O163"/>
    <mergeCell ref="N164:N165"/>
    <mergeCell ref="O164:O165"/>
    <mergeCell ref="N183:N184"/>
    <mergeCell ref="O183:O184"/>
    <mergeCell ref="N185:N189"/>
    <mergeCell ref="O185:O189"/>
    <mergeCell ref="N175:N176"/>
    <mergeCell ref="O175:O176"/>
    <mergeCell ref="N177:N180"/>
    <mergeCell ref="O177:O180"/>
    <mergeCell ref="N181:N182"/>
    <mergeCell ref="O181:O182"/>
    <mergeCell ref="N190:N192"/>
    <mergeCell ref="O190:O192"/>
    <mergeCell ref="O172:O174"/>
    <mergeCell ref="O199:O200"/>
    <mergeCell ref="N201:N202"/>
    <mergeCell ref="O201:O202"/>
    <mergeCell ref="N203:N204"/>
    <mergeCell ref="O203:O204"/>
    <mergeCell ref="N193:N194"/>
    <mergeCell ref="O193:O194"/>
    <mergeCell ref="N195:N196"/>
    <mergeCell ref="O195:O196"/>
    <mergeCell ref="N197:N198"/>
    <mergeCell ref="O197:O198"/>
    <mergeCell ref="N199:N200"/>
    <mergeCell ref="A215:A217"/>
    <mergeCell ref="F146:F147"/>
    <mergeCell ref="F148:F150"/>
    <mergeCell ref="F151:F152"/>
    <mergeCell ref="F153:F155"/>
    <mergeCell ref="F156:F157"/>
    <mergeCell ref="F158:F159"/>
    <mergeCell ref="F160:F161"/>
    <mergeCell ref="F162:F163"/>
    <mergeCell ref="F164:F165"/>
    <mergeCell ref="F166:F168"/>
    <mergeCell ref="F169:F171"/>
    <mergeCell ref="F172:F174"/>
    <mergeCell ref="F175:F176"/>
    <mergeCell ref="F177:F180"/>
    <mergeCell ref="F181:F182"/>
    <mergeCell ref="A205:A206"/>
    <mergeCell ref="A207:A208"/>
    <mergeCell ref="A211:A212"/>
    <mergeCell ref="F207:F208"/>
    <mergeCell ref="F211:F212"/>
    <mergeCell ref="F213:F214"/>
    <mergeCell ref="F215:F217"/>
    <mergeCell ref="A213:A214"/>
    <mergeCell ref="A195:A196"/>
    <mergeCell ref="A197:A198"/>
    <mergeCell ref="A199:A200"/>
    <mergeCell ref="A201:A202"/>
    <mergeCell ref="A203:A204"/>
    <mergeCell ref="A181:A182"/>
    <mergeCell ref="A183:A184"/>
    <mergeCell ref="A185:A189"/>
    <mergeCell ref="A190:A192"/>
    <mergeCell ref="A193:A194"/>
    <mergeCell ref="A166:A168"/>
    <mergeCell ref="A169:A171"/>
    <mergeCell ref="A172:A174"/>
    <mergeCell ref="A175:A176"/>
    <mergeCell ref="A177:A180"/>
    <mergeCell ref="A156:A157"/>
    <mergeCell ref="A158:A159"/>
    <mergeCell ref="A160:A161"/>
    <mergeCell ref="A162:A163"/>
    <mergeCell ref="A164:A165"/>
    <mergeCell ref="N116:P116"/>
    <mergeCell ref="N132:O132"/>
    <mergeCell ref="A146:A147"/>
    <mergeCell ref="A148:A150"/>
    <mergeCell ref="A151:A152"/>
    <mergeCell ref="A153:A155"/>
    <mergeCell ref="A1:Y1"/>
    <mergeCell ref="A3:Y3"/>
    <mergeCell ref="O5:O6"/>
    <mergeCell ref="N5:N6"/>
    <mergeCell ref="Y5:Y6"/>
    <mergeCell ref="A5:A6"/>
    <mergeCell ref="B5:B6"/>
    <mergeCell ref="C5:C6"/>
    <mergeCell ref="E5:E6"/>
    <mergeCell ref="F5:F6"/>
    <mergeCell ref="A2:Y2"/>
    <mergeCell ref="H5:H6"/>
    <mergeCell ref="I5:I6"/>
    <mergeCell ref="G5:G6"/>
    <mergeCell ref="J5:M5"/>
    <mergeCell ref="N153:N155"/>
    <mergeCell ref="O153:O155"/>
    <mergeCell ref="P5:P6"/>
    <mergeCell ref="D5:D6"/>
    <mergeCell ref="N156:N157"/>
    <mergeCell ref="O156:O157"/>
    <mergeCell ref="N158:N159"/>
    <mergeCell ref="O158:O159"/>
    <mergeCell ref="O146:O147"/>
    <mergeCell ref="N148:N150"/>
    <mergeCell ref="O148:O150"/>
    <mergeCell ref="N151:N152"/>
    <mergeCell ref="O151:O152"/>
    <mergeCell ref="H41:I41"/>
    <mergeCell ref="H76:I76"/>
    <mergeCell ref="H31:I31"/>
    <mergeCell ref="N130:O130"/>
    <mergeCell ref="N133:O133"/>
    <mergeCell ref="N134:O134"/>
    <mergeCell ref="N135:O135"/>
    <mergeCell ref="N138:O138"/>
    <mergeCell ref="H89:I89"/>
    <mergeCell ref="F14:P14"/>
    <mergeCell ref="D45:O45"/>
    <mergeCell ref="N104:O104"/>
    <mergeCell ref="K70:K71"/>
    <mergeCell ref="L70:L71"/>
    <mergeCell ref="Y183:Y184"/>
    <mergeCell ref="Y185:Y189"/>
    <mergeCell ref="Y195:Y196"/>
    <mergeCell ref="Y215:Y217"/>
    <mergeCell ref="B146:B147"/>
    <mergeCell ref="C148:C149"/>
    <mergeCell ref="N166:N168"/>
    <mergeCell ref="O166:O168"/>
    <mergeCell ref="F183:F184"/>
    <mergeCell ref="F185:F189"/>
    <mergeCell ref="F190:F192"/>
    <mergeCell ref="F193:F194"/>
    <mergeCell ref="F197:F198"/>
    <mergeCell ref="F199:F200"/>
    <mergeCell ref="F201:F202"/>
    <mergeCell ref="F203:F204"/>
    <mergeCell ref="F205:F206"/>
    <mergeCell ref="N169:N171"/>
    <mergeCell ref="O169:O171"/>
    <mergeCell ref="N172:N174"/>
    <mergeCell ref="C146:C147"/>
    <mergeCell ref="N146:N147"/>
    <mergeCell ref="B164:B165"/>
    <mergeCell ref="C164:C165"/>
    <mergeCell ref="M70:M71"/>
    <mergeCell ref="N70:N71"/>
    <mergeCell ref="O70:O71"/>
    <mergeCell ref="P70:P71"/>
    <mergeCell ref="H90:I90"/>
    <mergeCell ref="H91:I91"/>
    <mergeCell ref="D70:D71"/>
    <mergeCell ref="E70:E71"/>
    <mergeCell ref="F70:F71"/>
    <mergeCell ref="G70:G71"/>
    <mergeCell ref="H70:H71"/>
    <mergeCell ref="I70:I71"/>
    <mergeCell ref="J70:J71"/>
    <mergeCell ref="M92:M93"/>
    <mergeCell ref="N92:N93"/>
    <mergeCell ref="O92:O93"/>
    <mergeCell ref="P92:P93"/>
    <mergeCell ref="H95:I95"/>
    <mergeCell ref="D92:D93"/>
    <mergeCell ref="E92:E93"/>
    <mergeCell ref="F92:F93"/>
    <mergeCell ref="G92:G93"/>
    <mergeCell ref="H92:I92"/>
    <mergeCell ref="J92:J93"/>
    <mergeCell ref="K92:K93"/>
    <mergeCell ref="L92:L93"/>
    <mergeCell ref="H94:I94"/>
  </mergeCells>
  <printOptions horizontalCentered="1"/>
  <pageMargins left="0.5" right="0.5" top="0.5" bottom="0.5" header="0.3" footer="0.3"/>
  <pageSetup paperSize="8" scale="4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4"/>
  <sheetViews>
    <sheetView view="pageBreakPreview" zoomScale="60" zoomScaleNormal="60" workbookViewId="0">
      <pane ySplit="6" topLeftCell="A43" activePane="bottomLeft" state="frozen"/>
      <selection pane="bottomLeft" activeCell="E12" sqref="E12:E13"/>
    </sheetView>
  </sheetViews>
  <sheetFormatPr defaultRowHeight="15" x14ac:dyDescent="0.25"/>
  <cols>
    <col min="1" max="1" width="5.7109375" style="2" customWidth="1"/>
    <col min="2" max="2" width="11.28515625" style="2" customWidth="1"/>
    <col min="3" max="3" width="9.85546875" style="2" customWidth="1"/>
    <col min="4" max="4" width="28" style="2" customWidth="1"/>
    <col min="5" max="5" width="49.28515625" style="2" customWidth="1"/>
    <col min="6" max="6" width="9.140625" style="2"/>
    <col min="7" max="7" width="16.85546875" style="2" customWidth="1"/>
    <col min="8" max="8" width="8.85546875" style="2" customWidth="1"/>
    <col min="9" max="10" width="9.140625" style="2"/>
    <col min="11" max="11" width="8.42578125" style="2" customWidth="1"/>
    <col min="12" max="14" width="9.140625" style="2"/>
    <col min="15" max="15" width="13.85546875" style="2" customWidth="1"/>
    <col min="16" max="16" width="15.28515625" style="2" customWidth="1"/>
    <col min="17" max="17" width="9" style="9" customWidth="1"/>
    <col min="18" max="18" width="12.28515625" style="239" customWidth="1"/>
    <col min="19" max="22" width="9" style="9" customWidth="1"/>
    <col min="23" max="23" width="10.7109375" style="9" customWidth="1"/>
    <col min="24" max="24" width="10.85546875" style="2" customWidth="1"/>
    <col min="25" max="16384" width="9.140625" style="2"/>
  </cols>
  <sheetData>
    <row r="1" spans="1:24" ht="17.25" x14ac:dyDescent="0.3">
      <c r="A1" s="168" t="s">
        <v>19</v>
      </c>
      <c r="B1" s="168"/>
      <c r="C1" s="168"/>
      <c r="D1" s="168"/>
      <c r="E1" s="168"/>
      <c r="F1" s="168"/>
      <c r="G1" s="168"/>
      <c r="H1" s="168"/>
      <c r="I1" s="168"/>
      <c r="J1" s="168"/>
      <c r="K1" s="168"/>
      <c r="L1" s="168"/>
      <c r="M1" s="168"/>
      <c r="N1" s="168"/>
      <c r="O1" s="168"/>
      <c r="P1" s="168"/>
      <c r="Q1" s="168"/>
      <c r="R1" s="168"/>
      <c r="S1" s="168"/>
      <c r="T1" s="168"/>
      <c r="U1" s="168"/>
      <c r="V1" s="168"/>
      <c r="W1" s="168"/>
      <c r="X1" s="168"/>
    </row>
    <row r="2" spans="1:24" ht="17.25" x14ac:dyDescent="0.3">
      <c r="A2" s="168" t="s">
        <v>24</v>
      </c>
      <c r="B2" s="168"/>
      <c r="C2" s="168"/>
      <c r="D2" s="168"/>
      <c r="E2" s="168"/>
      <c r="F2" s="168"/>
      <c r="G2" s="168"/>
      <c r="H2" s="168"/>
      <c r="I2" s="168"/>
      <c r="J2" s="168"/>
      <c r="K2" s="168"/>
      <c r="L2" s="168"/>
      <c r="M2" s="168"/>
      <c r="N2" s="168"/>
      <c r="O2" s="168"/>
      <c r="P2" s="168"/>
      <c r="Q2" s="168"/>
      <c r="R2" s="168"/>
      <c r="S2" s="168"/>
      <c r="T2" s="168"/>
      <c r="U2" s="168"/>
      <c r="V2" s="168"/>
      <c r="W2" s="168"/>
      <c r="X2" s="168"/>
    </row>
    <row r="3" spans="1:24" ht="17.25" customHeight="1" x14ac:dyDescent="0.25">
      <c r="A3" s="169" t="s">
        <v>25</v>
      </c>
      <c r="B3" s="169"/>
      <c r="C3" s="169"/>
      <c r="D3" s="169"/>
      <c r="E3" s="169"/>
      <c r="F3" s="169"/>
      <c r="G3" s="169"/>
      <c r="H3" s="169"/>
      <c r="I3" s="169"/>
      <c r="J3" s="169"/>
      <c r="K3" s="169"/>
      <c r="L3" s="169"/>
      <c r="M3" s="169"/>
      <c r="N3" s="169"/>
      <c r="O3" s="169"/>
      <c r="P3" s="169"/>
      <c r="Q3" s="169"/>
      <c r="R3" s="169"/>
      <c r="S3" s="169"/>
      <c r="T3" s="169"/>
      <c r="U3" s="169"/>
      <c r="V3" s="169"/>
      <c r="W3" s="169"/>
      <c r="X3" s="169"/>
    </row>
    <row r="4" spans="1:24" ht="9.75" customHeight="1" x14ac:dyDescent="0.25">
      <c r="A4" s="8"/>
      <c r="B4" s="162"/>
      <c r="C4" s="162"/>
      <c r="D4" s="162"/>
      <c r="E4" s="162"/>
      <c r="F4" s="162"/>
      <c r="G4" s="8"/>
      <c r="H4" s="162"/>
      <c r="I4" s="162"/>
      <c r="J4" s="162"/>
      <c r="K4" s="162"/>
      <c r="L4" s="8"/>
      <c r="M4" s="8"/>
      <c r="N4" s="8"/>
      <c r="O4" s="162"/>
      <c r="P4" s="162"/>
      <c r="Q4" s="13"/>
      <c r="R4" s="231"/>
      <c r="S4" s="13"/>
      <c r="T4" s="13"/>
      <c r="U4" s="13"/>
      <c r="V4" s="13"/>
      <c r="W4" s="13"/>
      <c r="X4" s="13"/>
    </row>
    <row r="5" spans="1:24" s="1" customFormat="1" ht="68.25" customHeight="1" x14ac:dyDescent="0.25">
      <c r="A5" s="170" t="s">
        <v>8</v>
      </c>
      <c r="B5" s="166" t="s">
        <v>23</v>
      </c>
      <c r="C5" s="166" t="s">
        <v>16</v>
      </c>
      <c r="D5" s="171" t="s">
        <v>27</v>
      </c>
      <c r="E5" s="171" t="s">
        <v>918</v>
      </c>
      <c r="F5" s="166" t="s">
        <v>10</v>
      </c>
      <c r="G5" s="166" t="s">
        <v>11</v>
      </c>
      <c r="H5" s="166" t="s">
        <v>18</v>
      </c>
      <c r="I5" s="166" t="s">
        <v>12</v>
      </c>
      <c r="J5" s="166" t="s">
        <v>22</v>
      </c>
      <c r="K5" s="170" t="s">
        <v>13</v>
      </c>
      <c r="L5" s="170"/>
      <c r="M5" s="170"/>
      <c r="N5" s="170"/>
      <c r="O5" s="166" t="s">
        <v>14</v>
      </c>
      <c r="P5" s="166" t="s">
        <v>15</v>
      </c>
      <c r="Q5" s="173" t="s">
        <v>21</v>
      </c>
      <c r="R5" s="173"/>
      <c r="S5" s="173"/>
      <c r="T5" s="173"/>
      <c r="U5" s="173"/>
      <c r="V5" s="173"/>
      <c r="W5" s="173"/>
      <c r="X5" s="166" t="s">
        <v>17</v>
      </c>
    </row>
    <row r="6" spans="1:24" s="1" customFormat="1" ht="53.25" customHeight="1" x14ac:dyDescent="0.25">
      <c r="A6" s="170"/>
      <c r="B6" s="167"/>
      <c r="C6" s="167"/>
      <c r="D6" s="172"/>
      <c r="E6" s="183"/>
      <c r="F6" s="167"/>
      <c r="G6" s="167"/>
      <c r="H6" s="167"/>
      <c r="I6" s="167"/>
      <c r="J6" s="167"/>
      <c r="K6" s="161" t="s">
        <v>20</v>
      </c>
      <c r="L6" s="161" t="s">
        <v>9</v>
      </c>
      <c r="M6" s="161" t="s">
        <v>7</v>
      </c>
      <c r="N6" s="161" t="s">
        <v>6</v>
      </c>
      <c r="O6" s="167"/>
      <c r="P6" s="167"/>
      <c r="Q6" s="19" t="s">
        <v>5</v>
      </c>
      <c r="R6" s="232" t="s">
        <v>1</v>
      </c>
      <c r="S6" s="20" t="s">
        <v>2</v>
      </c>
      <c r="T6" s="20" t="s">
        <v>3</v>
      </c>
      <c r="U6" s="20" t="s">
        <v>4</v>
      </c>
      <c r="V6" s="20" t="s">
        <v>173</v>
      </c>
      <c r="W6" s="18" t="s">
        <v>0</v>
      </c>
      <c r="X6" s="167"/>
    </row>
    <row r="7" spans="1:24" s="7" customFormat="1" ht="17.25" customHeight="1" x14ac:dyDescent="0.25">
      <c r="A7" s="6">
        <v>1</v>
      </c>
      <c r="B7" s="6">
        <v>2</v>
      </c>
      <c r="C7" s="6">
        <v>3</v>
      </c>
      <c r="D7" s="6">
        <v>4</v>
      </c>
      <c r="E7" s="6"/>
      <c r="F7" s="6">
        <v>5</v>
      </c>
      <c r="G7" s="6">
        <v>6</v>
      </c>
      <c r="H7" s="6">
        <v>7</v>
      </c>
      <c r="I7" s="6">
        <v>8</v>
      </c>
      <c r="J7" s="6">
        <v>9</v>
      </c>
      <c r="K7" s="6">
        <v>10</v>
      </c>
      <c r="L7" s="6">
        <v>11</v>
      </c>
      <c r="M7" s="6">
        <v>12</v>
      </c>
      <c r="N7" s="6">
        <v>13</v>
      </c>
      <c r="O7" s="6">
        <v>14</v>
      </c>
      <c r="P7" s="6">
        <v>15</v>
      </c>
      <c r="Q7" s="6">
        <v>16</v>
      </c>
      <c r="R7" s="233">
        <v>17</v>
      </c>
      <c r="S7" s="6">
        <v>18</v>
      </c>
      <c r="T7" s="6">
        <v>19</v>
      </c>
      <c r="U7" s="6">
        <v>20</v>
      </c>
      <c r="V7" s="6">
        <v>21</v>
      </c>
      <c r="W7" s="6">
        <v>22</v>
      </c>
      <c r="X7" s="6">
        <v>23</v>
      </c>
    </row>
    <row r="8" spans="1:24" ht="30.75" customHeight="1" x14ac:dyDescent="0.25">
      <c r="A8" s="174">
        <v>1</v>
      </c>
      <c r="B8" s="104"/>
      <c r="C8" s="104"/>
      <c r="D8" s="159" t="s">
        <v>29</v>
      </c>
      <c r="E8" s="178" t="s">
        <v>919</v>
      </c>
      <c r="F8" s="104"/>
      <c r="G8" s="175" t="s">
        <v>58</v>
      </c>
      <c r="H8" s="104"/>
      <c r="I8" s="104"/>
      <c r="J8" s="165"/>
      <c r="K8" s="165"/>
      <c r="L8" s="104"/>
      <c r="M8" s="104"/>
      <c r="N8" s="104"/>
      <c r="O8" s="175" t="s">
        <v>65</v>
      </c>
      <c r="P8" s="175" t="s">
        <v>66</v>
      </c>
      <c r="Q8" s="163"/>
      <c r="R8" s="234">
        <v>9.9539999999999988</v>
      </c>
      <c r="S8" s="158">
        <v>6.6360000000000001</v>
      </c>
      <c r="T8" s="157"/>
      <c r="U8" s="157"/>
      <c r="V8" s="157"/>
      <c r="W8" s="181">
        <f>SUM(Q8:V8)</f>
        <v>16.59</v>
      </c>
      <c r="X8" s="4"/>
    </row>
    <row r="9" spans="1:24" ht="90.75" customHeight="1" x14ac:dyDescent="0.25">
      <c r="A9" s="174"/>
      <c r="B9" s="104"/>
      <c r="C9" s="104"/>
      <c r="D9" s="159" t="s">
        <v>30</v>
      </c>
      <c r="E9" s="180"/>
      <c r="F9" s="104"/>
      <c r="G9" s="175"/>
      <c r="H9" s="104"/>
      <c r="I9" s="43"/>
      <c r="J9" s="165"/>
      <c r="K9" s="165"/>
      <c r="L9" s="104"/>
      <c r="M9" s="104"/>
      <c r="N9" s="104"/>
      <c r="O9" s="175"/>
      <c r="P9" s="175"/>
      <c r="Q9" s="63"/>
      <c r="R9" s="234"/>
      <c r="S9" s="158"/>
      <c r="T9" s="157"/>
      <c r="U9" s="157"/>
      <c r="V9" s="157"/>
      <c r="W9" s="181"/>
      <c r="X9" s="12"/>
    </row>
    <row r="10" spans="1:24" ht="24" customHeight="1" x14ac:dyDescent="0.25">
      <c r="A10" s="174">
        <v>2</v>
      </c>
      <c r="B10" s="64"/>
      <c r="C10" s="64"/>
      <c r="D10" s="159" t="s">
        <v>31</v>
      </c>
      <c r="E10" s="184" t="s">
        <v>920</v>
      </c>
      <c r="F10" s="64"/>
      <c r="G10" s="175" t="s">
        <v>59</v>
      </c>
      <c r="H10" s="64"/>
      <c r="I10" s="64"/>
      <c r="J10" s="64"/>
      <c r="K10" s="64"/>
      <c r="L10" s="64"/>
      <c r="M10" s="64"/>
      <c r="N10" s="64"/>
      <c r="O10" s="175" t="s">
        <v>65</v>
      </c>
      <c r="P10" s="175" t="s">
        <v>66</v>
      </c>
      <c r="Q10" s="65"/>
      <c r="R10" s="234">
        <v>21.48</v>
      </c>
      <c r="S10" s="158">
        <v>14.320000000000002</v>
      </c>
      <c r="T10" s="157"/>
      <c r="U10" s="157"/>
      <c r="V10" s="157"/>
      <c r="W10" s="181">
        <f>SUM(Q10:V10)</f>
        <v>35.800000000000004</v>
      </c>
      <c r="X10" s="22"/>
    </row>
    <row r="11" spans="1:24" ht="75" customHeight="1" x14ac:dyDescent="0.25">
      <c r="A11" s="174"/>
      <c r="B11" s="64"/>
      <c r="C11" s="64"/>
      <c r="D11" s="159" t="s">
        <v>32</v>
      </c>
      <c r="E11" s="185"/>
      <c r="F11" s="64"/>
      <c r="G11" s="175"/>
      <c r="H11" s="64"/>
      <c r="I11" s="64"/>
      <c r="J11" s="64"/>
      <c r="K11" s="64"/>
      <c r="L11" s="64"/>
      <c r="M11" s="64"/>
      <c r="N11" s="64"/>
      <c r="O11" s="175"/>
      <c r="P11" s="175"/>
      <c r="Q11" s="65"/>
      <c r="R11" s="234"/>
      <c r="S11" s="158"/>
      <c r="T11" s="157"/>
      <c r="U11" s="157"/>
      <c r="V11" s="157"/>
      <c r="W11" s="181"/>
      <c r="X11" s="22"/>
    </row>
    <row r="12" spans="1:24" ht="86.25" customHeight="1" x14ac:dyDescent="0.25">
      <c r="A12" s="174">
        <v>3</v>
      </c>
      <c r="B12" s="64"/>
      <c r="C12" s="64"/>
      <c r="D12" s="159" t="s">
        <v>33</v>
      </c>
      <c r="E12" s="184" t="s">
        <v>921</v>
      </c>
      <c r="F12" s="64"/>
      <c r="G12" s="175" t="s">
        <v>60</v>
      </c>
      <c r="H12" s="64"/>
      <c r="I12" s="64"/>
      <c r="J12" s="64"/>
      <c r="K12" s="64"/>
      <c r="L12" s="64"/>
      <c r="M12" s="64"/>
      <c r="N12" s="64"/>
      <c r="O12" s="175" t="s">
        <v>65</v>
      </c>
      <c r="P12" s="175" t="s">
        <v>66</v>
      </c>
      <c r="Q12" s="65"/>
      <c r="R12" s="234">
        <v>36.21</v>
      </c>
      <c r="S12" s="158">
        <v>24.14</v>
      </c>
      <c r="T12" s="157"/>
      <c r="U12" s="157"/>
      <c r="V12" s="157"/>
      <c r="W12" s="181">
        <f>SUM(Q12:V12)</f>
        <v>60.35</v>
      </c>
      <c r="X12" s="22"/>
    </row>
    <row r="13" spans="1:24" ht="64.5" customHeight="1" x14ac:dyDescent="0.25">
      <c r="A13" s="174"/>
      <c r="B13" s="64"/>
      <c r="C13" s="64"/>
      <c r="D13" s="159" t="s">
        <v>34</v>
      </c>
      <c r="E13" s="185"/>
      <c r="F13" s="64"/>
      <c r="G13" s="175"/>
      <c r="H13" s="64"/>
      <c r="I13" s="64"/>
      <c r="J13" s="64"/>
      <c r="K13" s="64"/>
      <c r="L13" s="64"/>
      <c r="M13" s="64"/>
      <c r="N13" s="64"/>
      <c r="O13" s="175"/>
      <c r="P13" s="175"/>
      <c r="Q13" s="65"/>
      <c r="R13" s="234"/>
      <c r="S13" s="158"/>
      <c r="T13" s="157"/>
      <c r="U13" s="157"/>
      <c r="V13" s="157"/>
      <c r="W13" s="181"/>
      <c r="X13" s="22"/>
    </row>
    <row r="14" spans="1:24" ht="117.75" customHeight="1" x14ac:dyDescent="0.25">
      <c r="A14" s="174">
        <v>4</v>
      </c>
      <c r="B14" s="64"/>
      <c r="C14" s="64"/>
      <c r="D14" s="159" t="s">
        <v>35</v>
      </c>
      <c r="E14" s="178" t="s">
        <v>922</v>
      </c>
      <c r="F14" s="64"/>
      <c r="G14" s="175" t="s">
        <v>61</v>
      </c>
      <c r="H14" s="64"/>
      <c r="I14" s="64"/>
      <c r="J14" s="64"/>
      <c r="K14" s="64"/>
      <c r="L14" s="64"/>
      <c r="M14" s="64"/>
      <c r="N14" s="64"/>
      <c r="O14" s="175" t="s">
        <v>65</v>
      </c>
      <c r="P14" s="175" t="s">
        <v>66</v>
      </c>
      <c r="Q14" s="65"/>
      <c r="R14" s="235">
        <v>11.951999999999998</v>
      </c>
      <c r="S14" s="158">
        <v>7.968</v>
      </c>
      <c r="T14" s="157"/>
      <c r="U14" s="157"/>
      <c r="V14" s="157"/>
      <c r="W14" s="181">
        <f>SUM(Q14:V14)</f>
        <v>19.919999999999998</v>
      </c>
      <c r="X14" s="22"/>
    </row>
    <row r="15" spans="1:24" ht="124.5" customHeight="1" x14ac:dyDescent="0.25">
      <c r="A15" s="174"/>
      <c r="B15" s="64"/>
      <c r="C15" s="64"/>
      <c r="D15" s="159" t="s">
        <v>36</v>
      </c>
      <c r="E15" s="179"/>
      <c r="F15" s="64"/>
      <c r="G15" s="175"/>
      <c r="H15" s="64"/>
      <c r="I15" s="64"/>
      <c r="J15" s="64"/>
      <c r="K15" s="64"/>
      <c r="L15" s="64"/>
      <c r="M15" s="64"/>
      <c r="N15" s="64"/>
      <c r="O15" s="175"/>
      <c r="P15" s="175"/>
      <c r="Q15" s="65"/>
      <c r="R15" s="235"/>
      <c r="S15" s="158"/>
      <c r="T15" s="157"/>
      <c r="U15" s="157"/>
      <c r="V15" s="157"/>
      <c r="W15" s="181"/>
      <c r="X15" s="22"/>
    </row>
    <row r="16" spans="1:24" ht="63.75" customHeight="1" x14ac:dyDescent="0.25">
      <c r="A16" s="174"/>
      <c r="B16" s="64"/>
      <c r="C16" s="64"/>
      <c r="D16" s="159" t="s">
        <v>37</v>
      </c>
      <c r="E16" s="180"/>
      <c r="F16" s="64"/>
      <c r="G16" s="175"/>
      <c r="H16" s="64"/>
      <c r="I16" s="64"/>
      <c r="J16" s="64"/>
      <c r="K16" s="64"/>
      <c r="L16" s="64"/>
      <c r="M16" s="64"/>
      <c r="N16" s="64"/>
      <c r="O16" s="175"/>
      <c r="P16" s="175"/>
      <c r="Q16" s="65"/>
      <c r="R16" s="235"/>
      <c r="S16" s="158"/>
      <c r="T16" s="157"/>
      <c r="U16" s="157"/>
      <c r="V16" s="157"/>
      <c r="W16" s="181"/>
      <c r="X16" s="22"/>
    </row>
    <row r="17" spans="1:24" ht="141.75" customHeight="1" x14ac:dyDescent="0.25">
      <c r="A17" s="160">
        <v>5</v>
      </c>
      <c r="B17" s="64"/>
      <c r="C17" s="64"/>
      <c r="D17" s="159" t="s">
        <v>38</v>
      </c>
      <c r="E17" s="159" t="s">
        <v>923</v>
      </c>
      <c r="F17" s="64"/>
      <c r="G17" s="159" t="s">
        <v>62</v>
      </c>
      <c r="H17" s="64"/>
      <c r="I17" s="64"/>
      <c r="J17" s="64"/>
      <c r="K17" s="64"/>
      <c r="L17" s="64"/>
      <c r="M17" s="64"/>
      <c r="N17" s="64"/>
      <c r="O17" s="159" t="s">
        <v>65</v>
      </c>
      <c r="P17" s="66" t="s">
        <v>66</v>
      </c>
      <c r="Q17" s="65"/>
      <c r="R17" s="235">
        <v>2.4660000000000002</v>
      </c>
      <c r="S17" s="157">
        <v>1.6440000000000001</v>
      </c>
      <c r="T17" s="157"/>
      <c r="U17" s="157"/>
      <c r="V17" s="157"/>
      <c r="W17" s="157">
        <f>SUM(Q17:V17)</f>
        <v>4.1100000000000003</v>
      </c>
      <c r="X17" s="22"/>
    </row>
    <row r="18" spans="1:24" ht="64.5" customHeight="1" x14ac:dyDescent="0.25">
      <c r="A18" s="174">
        <v>6</v>
      </c>
      <c r="B18" s="64"/>
      <c r="C18" s="64"/>
      <c r="D18" s="159" t="s">
        <v>39</v>
      </c>
      <c r="E18" s="178" t="s">
        <v>932</v>
      </c>
      <c r="F18" s="64"/>
      <c r="G18" s="175"/>
      <c r="H18" s="64"/>
      <c r="I18" s="64"/>
      <c r="J18" s="64"/>
      <c r="K18" s="64"/>
      <c r="L18" s="64"/>
      <c r="M18" s="64"/>
      <c r="N18" s="64"/>
      <c r="O18" s="176" t="s">
        <v>65</v>
      </c>
      <c r="P18" s="175" t="s">
        <v>66</v>
      </c>
      <c r="Q18" s="65"/>
      <c r="R18" s="234">
        <v>17.568000000000001</v>
      </c>
      <c r="S18" s="158">
        <v>11.712000000000002</v>
      </c>
      <c r="T18" s="157"/>
      <c r="U18" s="157"/>
      <c r="V18" s="157"/>
      <c r="W18" s="181">
        <f>SUM(Q18:V18)</f>
        <v>29.28</v>
      </c>
      <c r="X18" s="22"/>
    </row>
    <row r="19" spans="1:24" ht="82.5" customHeight="1" x14ac:dyDescent="0.25">
      <c r="A19" s="174"/>
      <c r="B19" s="64"/>
      <c r="C19" s="64"/>
      <c r="D19" s="159" t="s">
        <v>40</v>
      </c>
      <c r="E19" s="180"/>
      <c r="F19" s="64"/>
      <c r="G19" s="175"/>
      <c r="H19" s="64"/>
      <c r="I19" s="64"/>
      <c r="J19" s="64"/>
      <c r="K19" s="64"/>
      <c r="L19" s="64"/>
      <c r="M19" s="64"/>
      <c r="N19" s="64"/>
      <c r="O19" s="176"/>
      <c r="P19" s="175"/>
      <c r="Q19" s="65"/>
      <c r="R19" s="234"/>
      <c r="S19" s="158"/>
      <c r="T19" s="157"/>
      <c r="U19" s="157"/>
      <c r="V19" s="157"/>
      <c r="W19" s="181"/>
      <c r="X19" s="22"/>
    </row>
    <row r="20" spans="1:24" ht="82.5" customHeight="1" x14ac:dyDescent="0.25">
      <c r="A20" s="174">
        <v>7</v>
      </c>
      <c r="B20" s="64"/>
      <c r="C20" s="64"/>
      <c r="D20" s="159" t="s">
        <v>41</v>
      </c>
      <c r="E20" s="178" t="s">
        <v>933</v>
      </c>
      <c r="F20" s="64"/>
      <c r="G20" s="175"/>
      <c r="H20" s="64"/>
      <c r="I20" s="64"/>
      <c r="J20" s="64"/>
      <c r="K20" s="64"/>
      <c r="L20" s="64"/>
      <c r="M20" s="64"/>
      <c r="N20" s="64"/>
      <c r="O20" s="175" t="s">
        <v>65</v>
      </c>
      <c r="P20" s="175" t="s">
        <v>66</v>
      </c>
      <c r="Q20" s="65"/>
      <c r="R20" s="235">
        <v>29.891999999999999</v>
      </c>
      <c r="S20" s="158">
        <v>19.928000000000001</v>
      </c>
      <c r="T20" s="157"/>
      <c r="U20" s="157"/>
      <c r="V20" s="157"/>
      <c r="W20" s="181">
        <f>SUM(Q20:V20)</f>
        <v>49.82</v>
      </c>
      <c r="X20" s="22"/>
    </row>
    <row r="21" spans="1:24" ht="84.75" customHeight="1" x14ac:dyDescent="0.25">
      <c r="A21" s="174"/>
      <c r="B21" s="64"/>
      <c r="C21" s="64"/>
      <c r="D21" s="159" t="s">
        <v>42</v>
      </c>
      <c r="E21" s="179"/>
      <c r="F21" s="64"/>
      <c r="G21" s="175"/>
      <c r="H21" s="64"/>
      <c r="I21" s="64"/>
      <c r="J21" s="64"/>
      <c r="K21" s="64"/>
      <c r="L21" s="64"/>
      <c r="M21" s="64"/>
      <c r="N21" s="64"/>
      <c r="O21" s="175"/>
      <c r="P21" s="175"/>
      <c r="Q21" s="65"/>
      <c r="R21" s="235"/>
      <c r="S21" s="158"/>
      <c r="T21" s="157"/>
      <c r="U21" s="157"/>
      <c r="V21" s="157"/>
      <c r="W21" s="181"/>
      <c r="X21" s="22"/>
    </row>
    <row r="22" spans="1:24" ht="41.25" customHeight="1" x14ac:dyDescent="0.25">
      <c r="A22" s="174"/>
      <c r="B22" s="64"/>
      <c r="C22" s="64"/>
      <c r="D22" s="159" t="s">
        <v>43</v>
      </c>
      <c r="E22" s="180"/>
      <c r="F22" s="64"/>
      <c r="G22" s="175"/>
      <c r="H22" s="64"/>
      <c r="I22" s="64"/>
      <c r="J22" s="64"/>
      <c r="K22" s="64"/>
      <c r="L22" s="64"/>
      <c r="M22" s="64"/>
      <c r="N22" s="64"/>
      <c r="O22" s="175"/>
      <c r="P22" s="175"/>
      <c r="Q22" s="65"/>
      <c r="R22" s="235"/>
      <c r="S22" s="158"/>
      <c r="T22" s="157"/>
      <c r="U22" s="157"/>
      <c r="V22" s="157"/>
      <c r="W22" s="181"/>
      <c r="X22" s="22"/>
    </row>
    <row r="23" spans="1:24" ht="84.75" customHeight="1" x14ac:dyDescent="0.25">
      <c r="A23" s="174">
        <v>8</v>
      </c>
      <c r="B23" s="64"/>
      <c r="C23" s="64"/>
      <c r="D23" s="159" t="s">
        <v>44</v>
      </c>
      <c r="E23" s="178" t="s">
        <v>934</v>
      </c>
      <c r="F23" s="64"/>
      <c r="G23" s="175"/>
      <c r="H23" s="64"/>
      <c r="I23" s="64"/>
      <c r="J23" s="64"/>
      <c r="K23" s="64"/>
      <c r="L23" s="64"/>
      <c r="M23" s="64"/>
      <c r="N23" s="64"/>
      <c r="O23" s="176" t="s">
        <v>65</v>
      </c>
      <c r="P23" s="175" t="s">
        <v>66</v>
      </c>
      <c r="Q23" s="65"/>
      <c r="R23" s="234">
        <v>18.75</v>
      </c>
      <c r="S23" s="158">
        <v>12.5</v>
      </c>
      <c r="T23" s="157"/>
      <c r="U23" s="157"/>
      <c r="V23" s="157"/>
      <c r="W23" s="181">
        <f>SUM(Q23:V23)</f>
        <v>31.25</v>
      </c>
      <c r="X23" s="22"/>
    </row>
    <row r="24" spans="1:24" ht="67.5" customHeight="1" x14ac:dyDescent="0.25">
      <c r="A24" s="174"/>
      <c r="B24" s="64"/>
      <c r="C24" s="64"/>
      <c r="D24" s="159" t="s">
        <v>45</v>
      </c>
      <c r="E24" s="180"/>
      <c r="F24" s="64"/>
      <c r="G24" s="175"/>
      <c r="H24" s="64"/>
      <c r="I24" s="64"/>
      <c r="J24" s="64"/>
      <c r="K24" s="64"/>
      <c r="L24" s="64"/>
      <c r="M24" s="64"/>
      <c r="N24" s="64"/>
      <c r="O24" s="176"/>
      <c r="P24" s="175"/>
      <c r="Q24" s="65"/>
      <c r="R24" s="234"/>
      <c r="S24" s="158"/>
      <c r="T24" s="157"/>
      <c r="U24" s="157"/>
      <c r="V24" s="157"/>
      <c r="W24" s="181"/>
      <c r="X24" s="22"/>
    </row>
    <row r="25" spans="1:24" ht="83.25" customHeight="1" x14ac:dyDescent="0.25">
      <c r="A25" s="177">
        <v>9</v>
      </c>
      <c r="B25" s="64"/>
      <c r="C25" s="64"/>
      <c r="D25" s="159" t="s">
        <v>46</v>
      </c>
      <c r="E25" s="178" t="s">
        <v>935</v>
      </c>
      <c r="F25" s="64"/>
      <c r="G25" s="175"/>
      <c r="H25" s="64"/>
      <c r="I25" s="64"/>
      <c r="J25" s="64"/>
      <c r="K25" s="64"/>
      <c r="L25" s="64"/>
      <c r="M25" s="64"/>
      <c r="N25" s="64"/>
      <c r="O25" s="176" t="s">
        <v>65</v>
      </c>
      <c r="P25" s="175" t="s">
        <v>66</v>
      </c>
      <c r="Q25" s="65"/>
      <c r="R25" s="234">
        <v>2.1240000000000001</v>
      </c>
      <c r="S25" s="158">
        <v>1.4160000000000001</v>
      </c>
      <c r="T25" s="157"/>
      <c r="U25" s="157"/>
      <c r="V25" s="157"/>
      <c r="W25" s="181">
        <f>SUM(Q25:V25)</f>
        <v>3.54</v>
      </c>
      <c r="X25" s="22"/>
    </row>
    <row r="26" spans="1:24" ht="66" customHeight="1" x14ac:dyDescent="0.25">
      <c r="A26" s="177"/>
      <c r="B26" s="64"/>
      <c r="C26" s="64"/>
      <c r="D26" s="159" t="s">
        <v>47</v>
      </c>
      <c r="E26" s="180"/>
      <c r="F26" s="64"/>
      <c r="G26" s="175"/>
      <c r="H26" s="64"/>
      <c r="I26" s="64"/>
      <c r="J26" s="64"/>
      <c r="K26" s="64"/>
      <c r="L26" s="64"/>
      <c r="M26" s="64"/>
      <c r="N26" s="64"/>
      <c r="O26" s="176"/>
      <c r="P26" s="175"/>
      <c r="Q26" s="65"/>
      <c r="R26" s="234"/>
      <c r="S26" s="158"/>
      <c r="T26" s="157"/>
      <c r="U26" s="157"/>
      <c r="V26" s="157"/>
      <c r="W26" s="181"/>
      <c r="X26" s="22"/>
    </row>
    <row r="27" spans="1:24" ht="60" x14ac:dyDescent="0.25">
      <c r="A27" s="174">
        <v>10</v>
      </c>
      <c r="B27" s="64"/>
      <c r="C27" s="64"/>
      <c r="D27" s="155" t="s">
        <v>48</v>
      </c>
      <c r="E27" s="178" t="s">
        <v>939</v>
      </c>
      <c r="F27" s="64"/>
      <c r="G27" s="175"/>
      <c r="H27" s="64"/>
      <c r="I27" s="64"/>
      <c r="J27" s="64"/>
      <c r="K27" s="64"/>
      <c r="L27" s="64"/>
      <c r="M27" s="64"/>
      <c r="N27" s="64"/>
      <c r="O27" s="176" t="s">
        <v>65</v>
      </c>
      <c r="P27" s="175" t="s">
        <v>66</v>
      </c>
      <c r="Q27" s="65"/>
      <c r="R27" s="234">
        <v>24.228000000000002</v>
      </c>
      <c r="S27" s="158">
        <v>16.152000000000001</v>
      </c>
      <c r="T27" s="157"/>
      <c r="U27" s="157"/>
      <c r="V27" s="157"/>
      <c r="W27" s="181">
        <f>SUM(Q27:V27)</f>
        <v>40.380000000000003</v>
      </c>
      <c r="X27" s="22"/>
    </row>
    <row r="28" spans="1:24" ht="69.75" customHeight="1" x14ac:dyDescent="0.25">
      <c r="A28" s="174"/>
      <c r="B28" s="64"/>
      <c r="C28" s="64"/>
      <c r="D28" s="155" t="s">
        <v>49</v>
      </c>
      <c r="E28" s="180"/>
      <c r="F28" s="64"/>
      <c r="G28" s="175"/>
      <c r="H28" s="64"/>
      <c r="I28" s="64"/>
      <c r="J28" s="64"/>
      <c r="K28" s="64"/>
      <c r="L28" s="64"/>
      <c r="M28" s="64"/>
      <c r="N28" s="64"/>
      <c r="O28" s="176"/>
      <c r="P28" s="175"/>
      <c r="Q28" s="65"/>
      <c r="R28" s="234"/>
      <c r="S28" s="158"/>
      <c r="T28" s="157"/>
      <c r="U28" s="157"/>
      <c r="V28" s="157"/>
      <c r="W28" s="181"/>
      <c r="X28" s="22"/>
    </row>
    <row r="29" spans="1:24" ht="84.75" customHeight="1" x14ac:dyDescent="0.25">
      <c r="A29" s="177">
        <v>11</v>
      </c>
      <c r="B29" s="64"/>
      <c r="C29" s="64"/>
      <c r="D29" s="159" t="s">
        <v>50</v>
      </c>
      <c r="E29" s="178" t="s">
        <v>935</v>
      </c>
      <c r="F29" s="64"/>
      <c r="G29" s="175"/>
      <c r="H29" s="64"/>
      <c r="I29" s="64"/>
      <c r="J29" s="64"/>
      <c r="K29" s="64"/>
      <c r="L29" s="64"/>
      <c r="M29" s="64"/>
      <c r="N29" s="64"/>
      <c r="O29" s="176" t="s">
        <v>65</v>
      </c>
      <c r="P29" s="175" t="s">
        <v>66</v>
      </c>
      <c r="Q29" s="65"/>
      <c r="R29" s="234">
        <v>2.4299999999999997</v>
      </c>
      <c r="S29" s="158">
        <v>1.62</v>
      </c>
      <c r="T29" s="157"/>
      <c r="U29" s="157"/>
      <c r="V29" s="157"/>
      <c r="W29" s="181">
        <f>SUM(Q29:V29)</f>
        <v>4.05</v>
      </c>
      <c r="X29" s="22"/>
    </row>
    <row r="30" spans="1:24" ht="71.25" customHeight="1" x14ac:dyDescent="0.25">
      <c r="A30" s="177"/>
      <c r="B30" s="64"/>
      <c r="C30" s="64"/>
      <c r="D30" s="159" t="s">
        <v>51</v>
      </c>
      <c r="E30" s="180"/>
      <c r="F30" s="64"/>
      <c r="G30" s="175"/>
      <c r="H30" s="64"/>
      <c r="I30" s="64"/>
      <c r="J30" s="64"/>
      <c r="K30" s="64"/>
      <c r="L30" s="64"/>
      <c r="M30" s="64"/>
      <c r="N30" s="64"/>
      <c r="O30" s="176"/>
      <c r="P30" s="175"/>
      <c r="Q30" s="65"/>
      <c r="R30" s="234"/>
      <c r="S30" s="158"/>
      <c r="T30" s="157"/>
      <c r="U30" s="157"/>
      <c r="V30" s="157"/>
      <c r="W30" s="181"/>
      <c r="X30" s="22"/>
    </row>
    <row r="31" spans="1:24" ht="89.25" customHeight="1" x14ac:dyDescent="0.25">
      <c r="A31" s="21">
        <v>12</v>
      </c>
      <c r="B31" s="64"/>
      <c r="C31" s="64"/>
      <c r="D31" s="159" t="s">
        <v>52</v>
      </c>
      <c r="E31" s="159" t="s">
        <v>923</v>
      </c>
      <c r="F31" s="64"/>
      <c r="G31" s="159" t="s">
        <v>62</v>
      </c>
      <c r="H31" s="64"/>
      <c r="I31" s="64"/>
      <c r="J31" s="64"/>
      <c r="K31" s="64"/>
      <c r="L31" s="64"/>
      <c r="M31" s="64"/>
      <c r="N31" s="64"/>
      <c r="O31" s="67" t="s">
        <v>65</v>
      </c>
      <c r="P31" s="66" t="s">
        <v>66</v>
      </c>
      <c r="Q31" s="65"/>
      <c r="R31" s="234">
        <v>17.52</v>
      </c>
      <c r="S31" s="157">
        <v>11.68</v>
      </c>
      <c r="T31" s="157"/>
      <c r="U31" s="30"/>
      <c r="V31" s="30"/>
      <c r="W31" s="30">
        <f>SUM(Q31:V31)</f>
        <v>29.2</v>
      </c>
      <c r="X31" s="22"/>
    </row>
    <row r="32" spans="1:24" ht="93.75" customHeight="1" x14ac:dyDescent="0.25">
      <c r="A32" s="174">
        <v>13</v>
      </c>
      <c r="B32" s="64"/>
      <c r="C32" s="64"/>
      <c r="D32" s="155" t="s">
        <v>53</v>
      </c>
      <c r="E32" s="178" t="s">
        <v>942</v>
      </c>
      <c r="F32" s="64"/>
      <c r="G32" s="175"/>
      <c r="H32" s="64"/>
      <c r="I32" s="64"/>
      <c r="J32" s="64"/>
      <c r="K32" s="64"/>
      <c r="L32" s="64"/>
      <c r="M32" s="64"/>
      <c r="N32" s="64"/>
      <c r="O32" s="176" t="s">
        <v>65</v>
      </c>
      <c r="P32" s="176" t="s">
        <v>66</v>
      </c>
      <c r="Q32" s="65"/>
      <c r="R32" s="234">
        <v>42.743999999999993</v>
      </c>
      <c r="S32" s="158">
        <v>28.495999999999999</v>
      </c>
      <c r="T32" s="157"/>
      <c r="U32" s="158"/>
      <c r="V32" s="158"/>
      <c r="W32" s="182">
        <f>SUM(Q32:V32)</f>
        <v>71.239999999999995</v>
      </c>
      <c r="X32" s="22"/>
    </row>
    <row r="33" spans="1:24" ht="42.75" customHeight="1" x14ac:dyDescent="0.25">
      <c r="A33" s="174"/>
      <c r="B33" s="64"/>
      <c r="C33" s="64"/>
      <c r="D33" s="155" t="s">
        <v>54</v>
      </c>
      <c r="E33" s="180"/>
      <c r="F33" s="64"/>
      <c r="G33" s="175"/>
      <c r="H33" s="64"/>
      <c r="I33" s="64"/>
      <c r="J33" s="64"/>
      <c r="K33" s="64"/>
      <c r="L33" s="64"/>
      <c r="M33" s="64"/>
      <c r="N33" s="64"/>
      <c r="O33" s="176"/>
      <c r="P33" s="176"/>
      <c r="Q33" s="65"/>
      <c r="R33" s="234"/>
      <c r="S33" s="158"/>
      <c r="T33" s="157"/>
      <c r="U33" s="158"/>
      <c r="V33" s="158"/>
      <c r="W33" s="182"/>
      <c r="X33" s="22"/>
    </row>
    <row r="34" spans="1:24" ht="99.75" customHeight="1" x14ac:dyDescent="0.25">
      <c r="A34" s="160">
        <v>14</v>
      </c>
      <c r="B34" s="64"/>
      <c r="C34" s="64"/>
      <c r="D34" s="155" t="s">
        <v>55</v>
      </c>
      <c r="E34" s="159" t="s">
        <v>940</v>
      </c>
      <c r="F34" s="64"/>
      <c r="G34" s="68"/>
      <c r="H34" s="64"/>
      <c r="I34" s="64"/>
      <c r="J34" s="64"/>
      <c r="K34" s="64"/>
      <c r="L34" s="64"/>
      <c r="M34" s="64"/>
      <c r="N34" s="64"/>
      <c r="O34" s="67" t="s">
        <v>65</v>
      </c>
      <c r="P34" s="66" t="s">
        <v>66</v>
      </c>
      <c r="Q34" s="65"/>
      <c r="R34" s="234">
        <v>26.46</v>
      </c>
      <c r="S34" s="157">
        <v>17.64</v>
      </c>
      <c r="T34" s="157"/>
      <c r="U34" s="158"/>
      <c r="V34" s="158"/>
      <c r="W34" s="158">
        <f>SUM(Q34:V34)</f>
        <v>44.1</v>
      </c>
      <c r="X34" s="22"/>
    </row>
    <row r="35" spans="1:24" ht="51" customHeight="1" x14ac:dyDescent="0.25">
      <c r="A35" s="174">
        <v>15</v>
      </c>
      <c r="B35" s="64"/>
      <c r="C35" s="64"/>
      <c r="D35" s="159" t="s">
        <v>56</v>
      </c>
      <c r="E35" s="178" t="s">
        <v>957</v>
      </c>
      <c r="F35" s="64"/>
      <c r="G35" s="175" t="s">
        <v>64</v>
      </c>
      <c r="H35" s="64"/>
      <c r="I35" s="64"/>
      <c r="J35" s="64"/>
      <c r="K35" s="64"/>
      <c r="L35" s="64"/>
      <c r="M35" s="64"/>
      <c r="N35" s="64"/>
      <c r="O35" s="175" t="s">
        <v>65</v>
      </c>
      <c r="P35" s="175" t="s">
        <v>67</v>
      </c>
      <c r="Q35" s="65"/>
      <c r="R35" s="235">
        <v>37.92</v>
      </c>
      <c r="S35" s="158">
        <v>25.28</v>
      </c>
      <c r="T35" s="157"/>
      <c r="U35" s="157"/>
      <c r="V35" s="157"/>
      <c r="W35" s="181">
        <f>SUM(Q35:V35)</f>
        <v>63.2</v>
      </c>
      <c r="X35" s="22"/>
    </row>
    <row r="36" spans="1:24" ht="66.75" customHeight="1" x14ac:dyDescent="0.25">
      <c r="A36" s="174"/>
      <c r="B36" s="64"/>
      <c r="C36" s="64"/>
      <c r="D36" s="155" t="s">
        <v>57</v>
      </c>
      <c r="E36" s="179"/>
      <c r="F36" s="64"/>
      <c r="G36" s="175"/>
      <c r="H36" s="64"/>
      <c r="I36" s="64"/>
      <c r="J36" s="64"/>
      <c r="K36" s="64"/>
      <c r="L36" s="64"/>
      <c r="M36" s="64"/>
      <c r="N36" s="64"/>
      <c r="O36" s="175"/>
      <c r="P36" s="175"/>
      <c r="Q36" s="65"/>
      <c r="R36" s="235"/>
      <c r="S36" s="158"/>
      <c r="T36" s="157"/>
      <c r="U36" s="157"/>
      <c r="V36" s="157"/>
      <c r="W36" s="181"/>
      <c r="X36" s="22"/>
    </row>
    <row r="37" spans="1:24" ht="55.5" customHeight="1" x14ac:dyDescent="0.25">
      <c r="A37" s="174"/>
      <c r="B37" s="64"/>
      <c r="C37" s="64"/>
      <c r="D37" s="155" t="s">
        <v>927</v>
      </c>
      <c r="E37" s="180"/>
      <c r="F37" s="64"/>
      <c r="G37" s="175"/>
      <c r="H37" s="64"/>
      <c r="I37" s="64"/>
      <c r="J37" s="64"/>
      <c r="K37" s="64"/>
      <c r="L37" s="64"/>
      <c r="M37" s="64"/>
      <c r="N37" s="64"/>
      <c r="O37" s="175"/>
      <c r="P37" s="175"/>
      <c r="Q37" s="65"/>
      <c r="R37" s="235"/>
      <c r="S37" s="158"/>
      <c r="T37" s="157"/>
      <c r="U37" s="157"/>
      <c r="V37" s="157"/>
      <c r="W37" s="181"/>
      <c r="X37" s="22"/>
    </row>
    <row r="38" spans="1:24" ht="41.25" customHeight="1" x14ac:dyDescent="0.25">
      <c r="A38" s="159">
        <v>19</v>
      </c>
      <c r="B38" s="64"/>
      <c r="C38" s="64"/>
      <c r="D38" s="104" t="s">
        <v>68</v>
      </c>
      <c r="E38" s="104" t="s">
        <v>943</v>
      </c>
      <c r="F38" s="64"/>
      <c r="G38" s="64"/>
      <c r="H38" s="64"/>
      <c r="I38" s="64"/>
      <c r="J38" s="64"/>
      <c r="K38" s="64"/>
      <c r="L38" s="64"/>
      <c r="M38" s="64"/>
      <c r="N38" s="64"/>
      <c r="O38" s="26" t="s">
        <v>65</v>
      </c>
      <c r="P38" s="27" t="s">
        <v>66</v>
      </c>
      <c r="Q38" s="65"/>
      <c r="R38" s="236">
        <v>35</v>
      </c>
      <c r="S38" s="65">
        <v>35</v>
      </c>
      <c r="T38" s="65"/>
      <c r="U38" s="65"/>
      <c r="V38" s="65"/>
      <c r="W38" s="158">
        <v>70</v>
      </c>
      <c r="X38" s="22"/>
    </row>
    <row r="39" spans="1:24" ht="72.75" customHeight="1" x14ac:dyDescent="0.25">
      <c r="A39" s="159">
        <v>20</v>
      </c>
      <c r="B39" s="64"/>
      <c r="C39" s="64"/>
      <c r="D39" s="104" t="s">
        <v>69</v>
      </c>
      <c r="E39" s="104" t="s">
        <v>936</v>
      </c>
      <c r="F39" s="64"/>
      <c r="G39" s="64"/>
      <c r="H39" s="64"/>
      <c r="I39" s="64"/>
      <c r="J39" s="64"/>
      <c r="K39" s="64"/>
      <c r="L39" s="64"/>
      <c r="M39" s="64"/>
      <c r="N39" s="64"/>
      <c r="O39" s="26" t="s">
        <v>65</v>
      </c>
      <c r="P39" s="27" t="s">
        <v>66</v>
      </c>
      <c r="Q39" s="65"/>
      <c r="R39" s="236">
        <v>25</v>
      </c>
      <c r="S39" s="65">
        <v>25</v>
      </c>
      <c r="T39" s="65"/>
      <c r="U39" s="65"/>
      <c r="V39" s="65"/>
      <c r="W39" s="30">
        <v>50</v>
      </c>
      <c r="X39" s="22"/>
    </row>
    <row r="40" spans="1:24" ht="383.25" customHeight="1" x14ac:dyDescent="0.25">
      <c r="A40" s="159">
        <v>21</v>
      </c>
      <c r="B40" s="64"/>
      <c r="C40" s="64"/>
      <c r="D40" s="104" t="s">
        <v>70</v>
      </c>
      <c r="E40" s="104" t="s">
        <v>945</v>
      </c>
      <c r="F40" s="64"/>
      <c r="G40" s="64"/>
      <c r="H40" s="64"/>
      <c r="I40" s="64"/>
      <c r="J40" s="64"/>
      <c r="K40" s="64"/>
      <c r="L40" s="64"/>
      <c r="M40" s="64"/>
      <c r="N40" s="64"/>
      <c r="O40" s="26" t="s">
        <v>65</v>
      </c>
      <c r="P40" s="27" t="s">
        <v>66</v>
      </c>
      <c r="Q40" s="65"/>
      <c r="R40" s="236">
        <v>25</v>
      </c>
      <c r="S40" s="65">
        <v>25</v>
      </c>
      <c r="T40" s="65"/>
      <c r="U40" s="65"/>
      <c r="V40" s="65"/>
      <c r="W40" s="30">
        <v>50</v>
      </c>
      <c r="X40" s="22"/>
    </row>
    <row r="41" spans="1:24" ht="315" customHeight="1" x14ac:dyDescent="0.25">
      <c r="A41" s="159">
        <v>22</v>
      </c>
      <c r="B41" s="64"/>
      <c r="C41" s="64"/>
      <c r="D41" s="104" t="s">
        <v>71</v>
      </c>
      <c r="E41" s="79" t="s">
        <v>928</v>
      </c>
      <c r="F41" s="64"/>
      <c r="G41" s="64"/>
      <c r="H41" s="64"/>
      <c r="I41" s="64"/>
      <c r="J41" s="64"/>
      <c r="K41" s="64"/>
      <c r="L41" s="64"/>
      <c r="M41" s="64"/>
      <c r="N41" s="64"/>
      <c r="O41" s="26" t="s">
        <v>65</v>
      </c>
      <c r="P41" s="27" t="s">
        <v>66</v>
      </c>
      <c r="Q41" s="65"/>
      <c r="R41" s="237">
        <v>80</v>
      </c>
      <c r="S41" s="154">
        <v>80</v>
      </c>
      <c r="T41" s="65"/>
      <c r="U41" s="65"/>
      <c r="V41" s="65"/>
      <c r="W41" s="31">
        <v>160</v>
      </c>
      <c r="X41" s="22"/>
    </row>
    <row r="42" spans="1:24" ht="212.25" customHeight="1" x14ac:dyDescent="0.25">
      <c r="A42" s="26">
        <v>23</v>
      </c>
      <c r="B42" s="64"/>
      <c r="C42" s="64"/>
      <c r="D42" s="104" t="s">
        <v>72</v>
      </c>
      <c r="E42" s="104" t="s">
        <v>926</v>
      </c>
      <c r="F42" s="64"/>
      <c r="G42" s="153" t="s">
        <v>925</v>
      </c>
      <c r="H42" s="64"/>
      <c r="I42" s="64"/>
      <c r="J42" s="64"/>
      <c r="K42" s="64"/>
      <c r="L42" s="64"/>
      <c r="M42" s="64"/>
      <c r="N42" s="64"/>
      <c r="O42" s="26" t="s">
        <v>85</v>
      </c>
      <c r="P42" s="32" t="s">
        <v>84</v>
      </c>
      <c r="Q42" s="65"/>
      <c r="R42" s="237">
        <v>50</v>
      </c>
      <c r="S42" s="154">
        <v>73</v>
      </c>
      <c r="T42" s="65"/>
      <c r="U42" s="65"/>
      <c r="V42" s="65"/>
      <c r="W42" s="31">
        <v>123</v>
      </c>
      <c r="X42" s="22"/>
    </row>
    <row r="43" spans="1:24" ht="56.25" customHeight="1" x14ac:dyDescent="0.25">
      <c r="A43" s="159">
        <v>25</v>
      </c>
      <c r="B43" s="64"/>
      <c r="C43" s="64"/>
      <c r="D43" s="164" t="s">
        <v>73</v>
      </c>
      <c r="E43" s="152" t="s">
        <v>924</v>
      </c>
      <c r="F43" s="64"/>
      <c r="G43" s="64"/>
      <c r="H43" s="64"/>
      <c r="I43" s="64"/>
      <c r="J43" s="64"/>
      <c r="K43" s="64"/>
      <c r="L43" s="64"/>
      <c r="M43" s="64"/>
      <c r="N43" s="64"/>
      <c r="O43" s="26" t="s">
        <v>88</v>
      </c>
      <c r="P43" s="164" t="s">
        <v>87</v>
      </c>
      <c r="Q43" s="65"/>
      <c r="R43" s="236">
        <v>7</v>
      </c>
      <c r="S43" s="65"/>
      <c r="T43" s="65"/>
      <c r="U43" s="65"/>
      <c r="V43" s="65"/>
      <c r="W43" s="30">
        <v>16</v>
      </c>
      <c r="X43" s="22"/>
    </row>
    <row r="44" spans="1:24" ht="50.25" customHeight="1" x14ac:dyDescent="0.25">
      <c r="A44" s="159">
        <v>27</v>
      </c>
      <c r="B44" s="64"/>
      <c r="C44" s="64"/>
      <c r="D44" s="104" t="s">
        <v>74</v>
      </c>
      <c r="E44" s="104" t="s">
        <v>938</v>
      </c>
      <c r="F44" s="64"/>
      <c r="G44" s="64"/>
      <c r="H44" s="64"/>
      <c r="I44" s="64"/>
      <c r="J44" s="64"/>
      <c r="K44" s="64"/>
      <c r="L44" s="64"/>
      <c r="M44" s="64"/>
      <c r="N44" s="64"/>
      <c r="O44" s="26" t="s">
        <v>65</v>
      </c>
      <c r="P44" s="27" t="s">
        <v>66</v>
      </c>
      <c r="Q44" s="65"/>
      <c r="R44" s="236">
        <v>10</v>
      </c>
      <c r="S44" s="65">
        <v>10</v>
      </c>
      <c r="T44" s="65"/>
      <c r="U44" s="65"/>
      <c r="V44" s="65"/>
      <c r="W44" s="31">
        <v>20</v>
      </c>
      <c r="X44" s="22"/>
    </row>
    <row r="45" spans="1:24" ht="88.5" customHeight="1" x14ac:dyDescent="0.25">
      <c r="A45" s="26">
        <v>28</v>
      </c>
      <c r="B45" s="64"/>
      <c r="C45" s="64"/>
      <c r="D45" s="104" t="s">
        <v>75</v>
      </c>
      <c r="E45" s="104" t="s">
        <v>931</v>
      </c>
      <c r="F45" s="64"/>
      <c r="G45" s="64"/>
      <c r="H45" s="64"/>
      <c r="I45" s="64"/>
      <c r="J45" s="64"/>
      <c r="K45" s="64"/>
      <c r="L45" s="64"/>
      <c r="M45" s="64"/>
      <c r="N45" s="64"/>
      <c r="O45" s="26" t="s">
        <v>65</v>
      </c>
      <c r="P45" s="27" t="s">
        <v>66</v>
      </c>
      <c r="Q45" s="65"/>
      <c r="R45" s="236">
        <v>15</v>
      </c>
      <c r="S45" s="65">
        <v>15</v>
      </c>
      <c r="T45" s="65"/>
      <c r="U45" s="65"/>
      <c r="V45" s="65"/>
      <c r="W45" s="31">
        <v>30</v>
      </c>
      <c r="X45" s="22"/>
    </row>
    <row r="46" spans="1:24" ht="36.75" customHeight="1" x14ac:dyDescent="0.25">
      <c r="A46" s="159">
        <v>29</v>
      </c>
      <c r="B46" s="64"/>
      <c r="C46" s="64"/>
      <c r="D46" s="104" t="s">
        <v>76</v>
      </c>
      <c r="E46" s="104" t="s">
        <v>929</v>
      </c>
      <c r="F46" s="64"/>
      <c r="G46" s="64"/>
      <c r="H46" s="64"/>
      <c r="I46" s="64"/>
      <c r="J46" s="64"/>
      <c r="K46" s="64"/>
      <c r="L46" s="64"/>
      <c r="M46" s="64"/>
      <c r="N46" s="64"/>
      <c r="O46" s="26" t="s">
        <v>65</v>
      </c>
      <c r="P46" s="27" t="s">
        <v>89</v>
      </c>
      <c r="Q46" s="65"/>
      <c r="R46" s="236">
        <v>12</v>
      </c>
      <c r="S46" s="65">
        <v>8</v>
      </c>
      <c r="T46" s="65"/>
      <c r="U46" s="65"/>
      <c r="V46" s="65"/>
      <c r="W46" s="31">
        <v>20</v>
      </c>
      <c r="X46" s="22"/>
    </row>
    <row r="47" spans="1:24" ht="81" customHeight="1" x14ac:dyDescent="0.25">
      <c r="A47" s="159">
        <v>30</v>
      </c>
      <c r="B47" s="64"/>
      <c r="C47" s="64"/>
      <c r="D47" s="156" t="s">
        <v>946</v>
      </c>
      <c r="E47" s="25" t="s">
        <v>941</v>
      </c>
      <c r="F47" s="64"/>
      <c r="G47" s="64"/>
      <c r="H47" s="64"/>
      <c r="I47" s="64"/>
      <c r="J47" s="64"/>
      <c r="K47" s="64"/>
      <c r="L47" s="64"/>
      <c r="M47" s="64"/>
      <c r="N47" s="64"/>
      <c r="O47" s="28" t="s">
        <v>65</v>
      </c>
      <c r="P47" s="28" t="s">
        <v>90</v>
      </c>
      <c r="Q47" s="65"/>
      <c r="R47" s="236">
        <v>8</v>
      </c>
      <c r="S47" s="65"/>
      <c r="T47" s="65"/>
      <c r="U47" s="65"/>
      <c r="V47" s="65"/>
      <c r="W47" s="28">
        <v>8</v>
      </c>
      <c r="X47" s="22"/>
    </row>
    <row r="48" spans="1:24" ht="52.5" customHeight="1" x14ac:dyDescent="0.25">
      <c r="A48" s="159">
        <v>34</v>
      </c>
      <c r="B48" s="64"/>
      <c r="C48" s="64"/>
      <c r="D48" s="156" t="s">
        <v>947</v>
      </c>
      <c r="E48" s="25" t="s">
        <v>944</v>
      </c>
      <c r="F48" s="64"/>
      <c r="G48" s="64"/>
      <c r="H48" s="64"/>
      <c r="I48" s="64"/>
      <c r="J48" s="64"/>
      <c r="K48" s="64"/>
      <c r="L48" s="64"/>
      <c r="M48" s="64"/>
      <c r="N48" s="64"/>
      <c r="O48" s="29" t="s">
        <v>65</v>
      </c>
      <c r="P48" s="28" t="s">
        <v>87</v>
      </c>
      <c r="Q48" s="65"/>
      <c r="R48" s="236">
        <v>4</v>
      </c>
      <c r="S48" s="65"/>
      <c r="T48" s="65"/>
      <c r="U48" s="65"/>
      <c r="V48" s="65"/>
      <c r="W48" s="28">
        <v>4</v>
      </c>
      <c r="X48" s="22"/>
    </row>
    <row r="49" spans="1:24" ht="66.75" customHeight="1" x14ac:dyDescent="0.25">
      <c r="A49" s="159">
        <v>36</v>
      </c>
      <c r="B49" s="64"/>
      <c r="C49" s="64"/>
      <c r="D49" s="25" t="s">
        <v>80</v>
      </c>
      <c r="E49" s="25" t="s">
        <v>930</v>
      </c>
      <c r="F49" s="64"/>
      <c r="G49" s="64"/>
      <c r="H49" s="64"/>
      <c r="I49" s="64"/>
      <c r="J49" s="64"/>
      <c r="K49" s="64"/>
      <c r="L49" s="64"/>
      <c r="M49" s="64"/>
      <c r="N49" s="64"/>
      <c r="O49" s="29" t="s">
        <v>65</v>
      </c>
      <c r="P49" s="28" t="s">
        <v>87</v>
      </c>
      <c r="Q49" s="65"/>
      <c r="R49" s="236">
        <v>5</v>
      </c>
      <c r="S49" s="65"/>
      <c r="T49" s="65"/>
      <c r="U49" s="65"/>
      <c r="V49" s="65"/>
      <c r="W49" s="28">
        <v>5</v>
      </c>
      <c r="X49" s="22"/>
    </row>
    <row r="50" spans="1:24" ht="67.5" customHeight="1" x14ac:dyDescent="0.25">
      <c r="A50" s="159">
        <v>37</v>
      </c>
      <c r="B50" s="64"/>
      <c r="C50" s="64"/>
      <c r="D50" s="25" t="s">
        <v>81</v>
      </c>
      <c r="E50" s="25" t="s">
        <v>937</v>
      </c>
      <c r="F50" s="64"/>
      <c r="G50" s="64"/>
      <c r="H50" s="64"/>
      <c r="I50" s="64"/>
      <c r="J50" s="64"/>
      <c r="K50" s="64"/>
      <c r="L50" s="64"/>
      <c r="M50" s="64"/>
      <c r="N50" s="64"/>
      <c r="O50" s="29" t="s">
        <v>65</v>
      </c>
      <c r="P50" s="28" t="s">
        <v>87</v>
      </c>
      <c r="Q50" s="65"/>
      <c r="R50" s="236">
        <v>7</v>
      </c>
      <c r="S50" s="65"/>
      <c r="T50" s="65"/>
      <c r="U50" s="65"/>
      <c r="V50" s="65"/>
      <c r="W50" s="28">
        <v>7</v>
      </c>
      <c r="X50" s="22"/>
    </row>
    <row r="51" spans="1:24" x14ac:dyDescent="0.25">
      <c r="R51" s="238">
        <f t="shared" ref="R51:W51" si="0">SUM(R8:R50)</f>
        <v>584.69800000000009</v>
      </c>
      <c r="S51" s="36">
        <f t="shared" si="0"/>
        <v>472.13200000000006</v>
      </c>
      <c r="T51" s="36">
        <f t="shared" si="0"/>
        <v>0</v>
      </c>
      <c r="U51" s="36">
        <f t="shared" si="0"/>
        <v>0</v>
      </c>
      <c r="V51" s="36">
        <f t="shared" si="0"/>
        <v>0</v>
      </c>
      <c r="W51" s="36">
        <f t="shared" si="0"/>
        <v>1065.83</v>
      </c>
    </row>
    <row r="54" spans="1:24" ht="15.75" x14ac:dyDescent="0.25">
      <c r="R54" s="240">
        <f>R51+'CapEx 24-25'!U230</f>
        <v>1326.2040000000002</v>
      </c>
    </row>
  </sheetData>
  <mergeCells count="90">
    <mergeCell ref="W35:W37"/>
    <mergeCell ref="A32:A33"/>
    <mergeCell ref="E32:E33"/>
    <mergeCell ref="G32:G33"/>
    <mergeCell ref="O32:O33"/>
    <mergeCell ref="P32:P33"/>
    <mergeCell ref="W32:W33"/>
    <mergeCell ref="A35:A37"/>
    <mergeCell ref="E35:E37"/>
    <mergeCell ref="G35:G37"/>
    <mergeCell ref="O35:O37"/>
    <mergeCell ref="P35:P37"/>
    <mergeCell ref="W29:W30"/>
    <mergeCell ref="A27:A28"/>
    <mergeCell ref="E27:E28"/>
    <mergeCell ref="G27:G28"/>
    <mergeCell ref="O27:O28"/>
    <mergeCell ref="P27:P28"/>
    <mergeCell ref="W27:W28"/>
    <mergeCell ref="A29:A30"/>
    <mergeCell ref="E29:E30"/>
    <mergeCell ref="G29:G30"/>
    <mergeCell ref="O29:O30"/>
    <mergeCell ref="P29:P30"/>
    <mergeCell ref="W25:W26"/>
    <mergeCell ref="A23:A24"/>
    <mergeCell ref="E23:E24"/>
    <mergeCell ref="G23:G24"/>
    <mergeCell ref="O23:O24"/>
    <mergeCell ref="P23:P24"/>
    <mergeCell ref="W23:W24"/>
    <mergeCell ref="A25:A26"/>
    <mergeCell ref="E25:E26"/>
    <mergeCell ref="G25:G26"/>
    <mergeCell ref="O25:O26"/>
    <mergeCell ref="P25:P26"/>
    <mergeCell ref="W20:W22"/>
    <mergeCell ref="A18:A19"/>
    <mergeCell ref="E18:E19"/>
    <mergeCell ref="G18:G19"/>
    <mergeCell ref="O18:O19"/>
    <mergeCell ref="P18:P19"/>
    <mergeCell ref="W18:W19"/>
    <mergeCell ref="A20:A22"/>
    <mergeCell ref="E20:E22"/>
    <mergeCell ref="G20:G22"/>
    <mergeCell ref="O20:O22"/>
    <mergeCell ref="P20:P22"/>
    <mergeCell ref="A14:A16"/>
    <mergeCell ref="E14:E16"/>
    <mergeCell ref="G14:G16"/>
    <mergeCell ref="O14:O16"/>
    <mergeCell ref="P14:P16"/>
    <mergeCell ref="A12:A13"/>
    <mergeCell ref="E12:E13"/>
    <mergeCell ref="G12:G13"/>
    <mergeCell ref="O12:O13"/>
    <mergeCell ref="P12:P13"/>
    <mergeCell ref="E10:E11"/>
    <mergeCell ref="G10:G11"/>
    <mergeCell ref="O10:O11"/>
    <mergeCell ref="P10:P11"/>
    <mergeCell ref="W14:W16"/>
    <mergeCell ref="W12:W13"/>
    <mergeCell ref="W10:W11"/>
    <mergeCell ref="Q5:W5"/>
    <mergeCell ref="X5:X6"/>
    <mergeCell ref="A8:A9"/>
    <mergeCell ref="E8:E9"/>
    <mergeCell ref="G8:G9"/>
    <mergeCell ref="O8:O9"/>
    <mergeCell ref="P8:P9"/>
    <mergeCell ref="W8:W9"/>
    <mergeCell ref="H5:H6"/>
    <mergeCell ref="I5:I6"/>
    <mergeCell ref="J5:J6"/>
    <mergeCell ref="K5:N5"/>
    <mergeCell ref="O5:O6"/>
    <mergeCell ref="P5:P6"/>
    <mergeCell ref="A10:A11"/>
    <mergeCell ref="A1:X1"/>
    <mergeCell ref="A2:X2"/>
    <mergeCell ref="A3:X3"/>
    <mergeCell ref="A5:A6"/>
    <mergeCell ref="B5:B6"/>
    <mergeCell ref="C5:C6"/>
    <mergeCell ref="D5:D6"/>
    <mergeCell ref="E5:E6"/>
    <mergeCell ref="F5:F6"/>
    <mergeCell ref="G5:G6"/>
  </mergeCells>
  <printOptions horizontalCentered="1"/>
  <pageMargins left="0.70866141732283505" right="0.70866141732283505" top="0.74803149606299202" bottom="0.74803149606299202" header="0.31496062992126" footer="0.31496062992126"/>
  <pageSetup paperSize="8" scale="65" fitToHeight="7" orientation="landscape" r:id="rId1"/>
  <rowBreaks count="2" manualBreakCount="2">
    <brk id="19" max="16383" man="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CapEx 24-25</vt:lpstr>
      <vt:lpstr>CapEx 25-26 (final)</vt:lpstr>
      <vt:lpstr>'CapEx 24-25'!Print_Titles</vt:lpstr>
      <vt:lpstr>'CapEx 25-26 (final)'!Print_Titles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TGTRANSCO DE</dc:creator>
  <cp:lastModifiedBy>TGTRANSCO DE</cp:lastModifiedBy>
  <cp:lastPrinted>2025-02-17T10:44:05Z</cp:lastPrinted>
  <dcterms:created xsi:type="dcterms:W3CDTF">2024-08-19T08:54:22Z</dcterms:created>
  <dcterms:modified xsi:type="dcterms:W3CDTF">2025-02-18T05:24:14Z</dcterms:modified>
</cp:coreProperties>
</file>